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HP 470 G5\ACTS\專案\00.23P0043 達和環保 防火牆FGT-40F採購\CR\2024-04 Geography IP 設定\"/>
    </mc:Choice>
  </mc:AlternateContent>
  <bookViews>
    <workbookView xWindow="-12" yWindow="6588" windowWidth="24036" windowHeight="3336" tabRatio="680" firstSheet="1" activeTab="1"/>
  </bookViews>
  <sheets>
    <sheet name="FAZ MOP" sheetId="40" state="hidden" r:id="rId1"/>
    <sheet name="FGT MOP" sheetId="35" r:id="rId2"/>
    <sheet name="login failed IP 清單(前15名)" sheetId="42" r:id="rId3"/>
    <sheet name="資料參考來源" sheetId="41" r:id="rId4"/>
    <sheet name="聯絡資訊" sheetId="39" r:id="rId5"/>
  </sheets>
  <definedNames>
    <definedName name="_xlnm._FilterDatabase" localSheetId="0" hidden="1">'FAZ MOP'!$A$3:$K$16</definedName>
    <definedName name="_xlnm._FilterDatabase" localSheetId="1" hidden="1">'FGT MOP'!$A$3:$K$18</definedName>
    <definedName name="_xlnm._FilterDatabase" localSheetId="2" hidden="1">'login failed IP 清單(前15名)'!$A$1:$F$1</definedName>
    <definedName name="_xlnm._FilterDatabase" localSheetId="4" hidden="1">聯絡資訊!#REF!</definedName>
    <definedName name="_xlnm.Print_Area" localSheetId="0">'FAZ MOP'!$A$4:$I$21</definedName>
    <definedName name="_xlnm.Print_Area" localSheetId="1">'FGT MOP'!$A$4:$I$22</definedName>
    <definedName name="_xlnm.Print_Titles" localSheetId="0">'FAZ MOP'!$2:$3</definedName>
    <definedName name="_xlnm.Print_Titles" localSheetId="1">'FGT MOP'!$2:$3</definedName>
  </definedNames>
  <calcPr calcId="152511"/>
  <pivotCaches>
    <pivotCache cacheId="55" r:id="rId6"/>
  </pivotCaches>
</workbook>
</file>

<file path=xl/calcChain.xml><?xml version="1.0" encoding="utf-8"?>
<calcChain xmlns="http://schemas.openxmlformats.org/spreadsheetml/2006/main">
  <c r="M3" i="42" l="1"/>
  <c r="M4" i="42"/>
  <c r="M5" i="42"/>
  <c r="M6" i="42"/>
  <c r="M7" i="42"/>
  <c r="M8" i="42"/>
  <c r="M2" i="42"/>
  <c r="B16" i="40" l="1"/>
  <c r="B13" i="40"/>
  <c r="B8" i="40"/>
  <c r="B4" i="40"/>
  <c r="B18" i="35" l="1"/>
  <c r="B15" i="35"/>
  <c r="B9" i="35"/>
  <c r="B4" i="35"/>
  <c r="B17" i="35" s="1"/>
</calcChain>
</file>

<file path=xl/sharedStrings.xml><?xml version="1.0" encoding="utf-8"?>
<sst xmlns="http://schemas.openxmlformats.org/spreadsheetml/2006/main" count="436" uniqueCount="308">
  <si>
    <t>1.2</t>
  </si>
  <si>
    <t>1.3</t>
  </si>
  <si>
    <t>1.4</t>
  </si>
  <si>
    <t>1</t>
  </si>
  <si>
    <t>1.1</t>
  </si>
  <si>
    <t>2</t>
  </si>
  <si>
    <t>3</t>
    <phoneticPr fontId="1" type="noConversion"/>
  </si>
  <si>
    <t>3.1</t>
    <phoneticPr fontId="1" type="noConversion"/>
  </si>
  <si>
    <t>4</t>
    <phoneticPr fontId="1" type="noConversion"/>
  </si>
  <si>
    <t>2.1</t>
    <phoneticPr fontId="1" type="noConversion"/>
  </si>
  <si>
    <t>2.2</t>
    <phoneticPr fontId="1" type="noConversion"/>
  </si>
  <si>
    <r>
      <rPr>
        <b/>
        <sz val="12"/>
        <color theme="0"/>
        <rFont val="新細明體"/>
        <family val="1"/>
        <charset val="136"/>
      </rPr>
      <t>項次</t>
    </r>
    <phoneticPr fontId="3" type="noConversion"/>
  </si>
  <si>
    <r>
      <rPr>
        <b/>
        <sz val="12"/>
        <color theme="0"/>
        <rFont val="新細明體"/>
        <family val="1"/>
        <charset val="136"/>
      </rPr>
      <t>預估時間</t>
    </r>
    <r>
      <rPr>
        <b/>
        <sz val="12"/>
        <color theme="0"/>
        <rFont val="Calibri"/>
        <family val="2"/>
      </rPr>
      <t>(Min)</t>
    </r>
    <phoneticPr fontId="3" type="noConversion"/>
  </si>
  <si>
    <r>
      <rPr>
        <b/>
        <sz val="12"/>
        <color theme="0"/>
        <rFont val="新細明體"/>
        <family val="1"/>
        <charset val="136"/>
      </rPr>
      <t>項目</t>
    </r>
    <phoneticPr fontId="3" type="noConversion"/>
  </si>
  <si>
    <r>
      <rPr>
        <b/>
        <sz val="12"/>
        <color theme="0"/>
        <rFont val="新細明體"/>
        <family val="1"/>
        <charset val="136"/>
      </rPr>
      <t>說明</t>
    </r>
    <phoneticPr fontId="3" type="noConversion"/>
  </si>
  <si>
    <r>
      <rPr>
        <b/>
        <sz val="12"/>
        <color theme="0"/>
        <rFont val="新細明體"/>
        <family val="1"/>
        <charset val="136"/>
      </rPr>
      <t>動作</t>
    </r>
    <r>
      <rPr>
        <b/>
        <sz val="12"/>
        <color theme="0"/>
        <rFont val="Calibri"/>
        <family val="2"/>
      </rPr>
      <t xml:space="preserve"> / </t>
    </r>
    <r>
      <rPr>
        <b/>
        <sz val="12"/>
        <color theme="0"/>
        <rFont val="新細明體"/>
        <family val="1"/>
        <charset val="136"/>
      </rPr>
      <t>指令</t>
    </r>
    <phoneticPr fontId="3" type="noConversion"/>
  </si>
  <si>
    <r>
      <t>QC</t>
    </r>
    <r>
      <rPr>
        <b/>
        <sz val="12"/>
        <color theme="0"/>
        <rFont val="新細明體"/>
        <family val="1"/>
        <charset val="136"/>
      </rPr>
      <t>人員</t>
    </r>
    <phoneticPr fontId="3" type="noConversion"/>
  </si>
  <si>
    <r>
      <rPr>
        <b/>
        <sz val="12"/>
        <color theme="0"/>
        <rFont val="新細明體"/>
        <family val="1"/>
        <charset val="136"/>
      </rPr>
      <t>作業人員</t>
    </r>
    <phoneticPr fontId="3" type="noConversion"/>
  </si>
  <si>
    <r>
      <rPr>
        <b/>
        <sz val="12"/>
        <color theme="0"/>
        <rFont val="新細明體"/>
        <family val="1"/>
        <charset val="136"/>
      </rPr>
      <t>開始時間</t>
    </r>
    <phoneticPr fontId="3" type="noConversion"/>
  </si>
  <si>
    <r>
      <rPr>
        <b/>
        <sz val="12"/>
        <color theme="0"/>
        <rFont val="新細明體"/>
        <family val="1"/>
        <charset val="136"/>
      </rPr>
      <t>完成時間</t>
    </r>
    <phoneticPr fontId="3" type="noConversion"/>
  </si>
  <si>
    <r>
      <rPr>
        <b/>
        <sz val="12"/>
        <color theme="0"/>
        <rFont val="新細明體"/>
        <family val="1"/>
        <charset val="136"/>
      </rPr>
      <t>狀態檢查及備份</t>
    </r>
    <r>
      <rPr>
        <b/>
        <sz val="12"/>
        <color theme="0"/>
        <rFont val="Calibri"/>
        <family val="2"/>
      </rPr>
      <t>config</t>
    </r>
    <phoneticPr fontId="1" type="noConversion"/>
  </si>
  <si>
    <r>
      <rPr>
        <b/>
        <sz val="12"/>
        <color theme="0"/>
        <rFont val="新細明體"/>
        <family val="1"/>
        <charset val="136"/>
      </rPr>
      <t>作業結束</t>
    </r>
    <phoneticPr fontId="1" type="noConversion"/>
  </si>
  <si>
    <t>確認Dashboard --&gt; Status 是否有異常</t>
    <phoneticPr fontId="1" type="noConversion"/>
  </si>
  <si>
    <t>GUI: Dashboard --&gt; Status</t>
    <phoneticPr fontId="1" type="noConversion"/>
  </si>
  <si>
    <t>確認Dashboard --&gt;Network 是否有異常</t>
    <phoneticPr fontId="1" type="noConversion"/>
  </si>
  <si>
    <t>GUI: Dashboard --&gt; Network</t>
    <phoneticPr fontId="1" type="noConversion"/>
  </si>
  <si>
    <r>
      <rPr>
        <sz val="12"/>
        <color indexed="8"/>
        <rFont val="細明體"/>
        <family val="3"/>
        <charset val="136"/>
      </rPr>
      <t>確認</t>
    </r>
    <r>
      <rPr>
        <sz val="12"/>
        <color indexed="8"/>
        <rFont val="Calibri"/>
        <family val="2"/>
      </rPr>
      <t xml:space="preserve">Log &amp; Report --&gt; System Events  </t>
    </r>
    <r>
      <rPr>
        <sz val="12"/>
        <color indexed="8"/>
        <rFont val="細明體"/>
        <family val="3"/>
        <charset val="136"/>
      </rPr>
      <t>是否有異常</t>
    </r>
    <r>
      <rPr>
        <sz val="12"/>
        <color indexed="8"/>
        <rFont val="Calibri"/>
        <family val="2"/>
      </rPr>
      <t>Log</t>
    </r>
    <phoneticPr fontId="1" type="noConversion"/>
  </si>
  <si>
    <t>GUI: Log &amp; Report --&gt; System Events</t>
    <phoneticPr fontId="1" type="noConversion"/>
  </si>
  <si>
    <r>
      <t xml:space="preserve">GUI: </t>
    </r>
    <r>
      <rPr>
        <sz val="12"/>
        <color indexed="8"/>
        <rFont val="細明體"/>
        <family val="3"/>
        <charset val="136"/>
      </rPr>
      <t>下拉右上角使用者選單</t>
    </r>
    <r>
      <rPr>
        <sz val="12"/>
        <color indexed="8"/>
        <rFont val="Calibri"/>
        <family val="2"/>
      </rPr>
      <t>--&gt; Configuration --&gt; Backup
Backup to Local PC
File Format FortiOS
Encryption :Disable 
--&gt; OK</t>
    </r>
    <phoneticPr fontId="1" type="noConversion"/>
  </si>
  <si>
    <t>昇版</t>
    <phoneticPr fontId="1" type="noConversion"/>
  </si>
  <si>
    <r>
      <t xml:space="preserve">ACTS </t>
    </r>
    <r>
      <rPr>
        <sz val="12"/>
        <color rgb="FF000000"/>
        <rFont val="細明體"/>
        <family val="3"/>
        <charset val="136"/>
      </rPr>
      <t>工程師</t>
    </r>
    <phoneticPr fontId="1" type="noConversion"/>
  </si>
  <si>
    <t>如無異常
V7.4.2 Config 備份</t>
    <phoneticPr fontId="1" type="noConversion"/>
  </si>
  <si>
    <t>降版</t>
    <phoneticPr fontId="1" type="noConversion"/>
  </si>
  <si>
    <r>
      <t xml:space="preserve">GUI: </t>
    </r>
    <r>
      <rPr>
        <sz val="12"/>
        <color indexed="8"/>
        <rFont val="細明體"/>
        <family val="3"/>
        <charset val="136"/>
      </rPr>
      <t>下拉右上角使用者選單</t>
    </r>
    <r>
      <rPr>
        <sz val="12"/>
        <color indexed="8"/>
        <rFont val="Calibri"/>
        <family val="2"/>
      </rPr>
      <t xml:space="preserve">--&gt; Configuration --&gt; Restore
           File Upload </t>
    </r>
    <r>
      <rPr>
        <sz val="12"/>
        <color indexed="8"/>
        <rFont val="細明體"/>
        <family val="3"/>
        <charset val="136"/>
      </rPr>
      <t>選擇欲還原的設定</t>
    </r>
    <r>
      <rPr>
        <sz val="12"/>
        <color indexed="8"/>
        <rFont val="Calibri"/>
        <family val="2"/>
      </rPr>
      <t xml:space="preserve"> --&gt; OK</t>
    </r>
    <phoneticPr fontId="1" type="noConversion"/>
  </si>
  <si>
    <t>2.1</t>
    <phoneticPr fontId="1" type="noConversion"/>
  </si>
  <si>
    <t>2.2</t>
    <phoneticPr fontId="1" type="noConversion"/>
  </si>
  <si>
    <t>2.3</t>
    <phoneticPr fontId="1" type="noConversion"/>
  </si>
  <si>
    <t>2.4</t>
    <phoneticPr fontId="1" type="noConversion"/>
  </si>
  <si>
    <t>2.5</t>
    <phoneticPr fontId="1" type="noConversion"/>
  </si>
  <si>
    <t>記錄完成站台名稱及時間</t>
    <phoneticPr fontId="1" type="noConversion"/>
  </si>
  <si>
    <t>4.1</t>
    <phoneticPr fontId="1" type="noConversion"/>
  </si>
  <si>
    <t>4.2</t>
    <phoneticPr fontId="1" type="noConversion"/>
  </si>
  <si>
    <t>4.3</t>
    <phoneticPr fontId="1" type="noConversion"/>
  </si>
  <si>
    <t>4.4</t>
    <phoneticPr fontId="1" type="noConversion"/>
  </si>
  <si>
    <r>
      <rPr>
        <sz val="12"/>
        <color indexed="8"/>
        <rFont val="新細明體"/>
        <family val="1"/>
        <charset val="136"/>
      </rPr>
      <t>檢查表內容</t>
    </r>
    <r>
      <rPr>
        <sz val="12"/>
        <color indexed="8"/>
        <rFont val="Calibri"/>
        <family val="2"/>
      </rPr>
      <t xml:space="preserve">          </t>
    </r>
    <r>
      <rPr>
        <sz val="12"/>
        <color indexed="8"/>
        <rFont val="新細明體"/>
        <family val="1"/>
        <charset val="136"/>
      </rPr>
      <t>站台：</t>
    </r>
    <phoneticPr fontId="1" type="noConversion"/>
  </si>
  <si>
    <t>聯絡人資訊</t>
    <phoneticPr fontId="3" type="noConversion"/>
  </si>
  <si>
    <t>序號</t>
    <phoneticPr fontId="3" type="noConversion"/>
  </si>
  <si>
    <t>安裝單位別</t>
  </si>
  <si>
    <t>地址</t>
    <phoneticPr fontId="3" type="noConversion"/>
  </si>
  <si>
    <t>各安裝點
聯絡人姓名</t>
  </si>
  <si>
    <t>手機</t>
    <phoneticPr fontId="3" type="noConversion"/>
  </si>
  <si>
    <t>公司電話</t>
    <phoneticPr fontId="3" type="noConversion"/>
  </si>
  <si>
    <t>E-Mail</t>
  </si>
  <si>
    <t>備註</t>
    <phoneticPr fontId="3" type="noConversion"/>
  </si>
  <si>
    <t>總處七樓機房</t>
    <phoneticPr fontId="3" type="noConversion"/>
  </si>
  <si>
    <t>104230 台北市德惠街16之5號7樓</t>
    <phoneticPr fontId="3" type="noConversion"/>
  </si>
  <si>
    <t>駱正達 LO Cheng-ta</t>
    <phoneticPr fontId="3" type="noConversion"/>
  </si>
  <si>
    <t>0937-549-038</t>
    <phoneticPr fontId="3" type="noConversion"/>
  </si>
  <si>
    <t>02-2586-0177 ext.319</t>
    <phoneticPr fontId="3" type="noConversion"/>
  </si>
  <si>
    <t>lochengta@tahoho.com.tw</t>
    <phoneticPr fontId="3" type="noConversion"/>
  </si>
  <si>
    <t>資訊專員</t>
    <phoneticPr fontId="3" type="noConversion"/>
  </si>
  <si>
    <t>上水(總處)</t>
    <phoneticPr fontId="3" type="noConversion"/>
  </si>
  <si>
    <t>104230台北市中山區德惠街16之5號6樓</t>
    <phoneticPr fontId="3" type="noConversion"/>
  </si>
  <si>
    <t>陳宗沛</t>
  </si>
  <si>
    <t>0912-509-746</t>
  </si>
  <si>
    <t>02-2585-8979*205</t>
  </si>
  <si>
    <t>zongpei.chen@ulpu.com.tw</t>
  </si>
  <si>
    <t>上水六堵</t>
  </si>
  <si>
    <t>206基隆市七堵區工建南路25號</t>
  </si>
  <si>
    <t>林秉緯</t>
  </si>
  <si>
    <t>0912-275-659</t>
  </si>
  <si>
    <t>02-2452-4213</t>
  </si>
  <si>
    <t>pingwei.lin@ulpu.com.tw</t>
  </si>
  <si>
    <t>上水松山</t>
    <phoneticPr fontId="3" type="noConversion"/>
  </si>
  <si>
    <t>110台北市松山路與松隆路口
市民大道六段250號 (後方四育廣場)</t>
    <phoneticPr fontId="3" type="noConversion"/>
  </si>
  <si>
    <t>林志遠</t>
  </si>
  <si>
    <t>0955-013-640</t>
  </si>
  <si>
    <t>02-2598-9907*101</t>
  </si>
  <si>
    <t>lacos.lin@ulpu.com.tw</t>
  </si>
  <si>
    <t>上水迪化</t>
  </si>
  <si>
    <t>103台北市大同區酒泉街235號</t>
  </si>
  <si>
    <t>上水迪抽二辦</t>
  </si>
  <si>
    <t>上水汐止</t>
  </si>
  <si>
    <t>221新北市汐止區大同路一段7號</t>
  </si>
  <si>
    <t>許智偉</t>
  </si>
  <si>
    <t>0919-320-116、0966-702-078</t>
    <phoneticPr fontId="3" type="noConversion"/>
  </si>
  <si>
    <t>02-8292-3352*200</t>
  </si>
  <si>
    <t>joshu.hsu@ulpu.com.tw</t>
  </si>
  <si>
    <t>上水昆陽</t>
  </si>
  <si>
    <t>115台北市南港區忠孝東路7段2號</t>
    <phoneticPr fontId="3" type="noConversion"/>
  </si>
  <si>
    <t>上水景美</t>
  </si>
  <si>
    <t>116台北市文山區汀洲路4段10號</t>
    <phoneticPr fontId="3" type="noConversion"/>
  </si>
  <si>
    <t>上水新莊</t>
    <phoneticPr fontId="3" type="noConversion"/>
  </si>
  <si>
    <t>242新北市新莊區思源路6-1號</t>
  </si>
  <si>
    <t>上水投肥</t>
    <phoneticPr fontId="3" type="noConversion"/>
  </si>
  <si>
    <r>
      <rPr>
        <sz val="14"/>
        <color indexed="13"/>
        <rFont val="微軟正黑體"/>
        <family val="2"/>
        <charset val="136"/>
      </rPr>
      <t>(不用去)
221005新北市汐止區大同路一段七號{汐止水肥站</t>
    </r>
    <r>
      <rPr>
        <sz val="14"/>
        <color indexed="10"/>
        <rFont val="微軟正黑體"/>
        <family val="2"/>
        <charset val="136"/>
      </rPr>
      <t>}</t>
    </r>
    <r>
      <rPr>
        <sz val="14"/>
        <rFont val="微軟正黑體"/>
        <family val="2"/>
        <charset val="136"/>
      </rPr>
      <t xml:space="preserve">
</t>
    </r>
    <r>
      <rPr>
        <sz val="14"/>
        <color indexed="10"/>
        <rFont val="微軟正黑體"/>
        <family val="2"/>
        <charset val="136"/>
      </rPr>
      <t>(要換裝)
247032新北市蘆洲區環堤大道396號(蘆洲抽水站</t>
    </r>
    <r>
      <rPr>
        <sz val="14"/>
        <color indexed="17"/>
        <rFont val="微軟正黑體"/>
        <family val="2"/>
        <charset val="136"/>
      </rPr>
      <t>)</t>
    </r>
    <phoneticPr fontId="3" type="noConversion"/>
  </si>
  <si>
    <t>上水獅子頭</t>
    <phoneticPr fontId="3" type="noConversion"/>
  </si>
  <si>
    <t>248新北市五股區成泰路四段1號</t>
  </si>
  <si>
    <t>上水竹東</t>
    <phoneticPr fontId="3" type="noConversion"/>
  </si>
  <si>
    <t>310新竹縣竹東鎮水資路299號</t>
  </si>
  <si>
    <t>陳智鴻</t>
  </si>
  <si>
    <t>0989-310-413</t>
  </si>
  <si>
    <t>03-5827-959</t>
    <phoneticPr fontId="3" type="noConversion"/>
  </si>
  <si>
    <t>kenny.chen@ulpu.com.tw</t>
  </si>
  <si>
    <t>上水烏啤</t>
  </si>
  <si>
    <t>414台中市烏日區光華街1號</t>
  </si>
  <si>
    <t>許振銘</t>
  </si>
  <si>
    <t>0928-715-067</t>
  </si>
  <si>
    <t>04-2338-7710</t>
  </si>
  <si>
    <t>jm.syu@ulpu.com.tw</t>
  </si>
  <si>
    <t>上水大樹</t>
  </si>
  <si>
    <t>840高雄市大樹區中正一路188號</t>
  </si>
  <si>
    <t>張簡祥聯</t>
  </si>
  <si>
    <t>07-651-9902*1207</t>
  </si>
  <si>
    <t>hsian.lian@ulpu.com.tw</t>
  </si>
  <si>
    <t>上水墾丁</t>
    <phoneticPr fontId="3" type="noConversion"/>
  </si>
  <si>
    <t>946008屏東縣恆春鎮南灣路223-1號</t>
    <phoneticPr fontId="3" type="noConversion"/>
  </si>
  <si>
    <t>鐘明賢</t>
  </si>
  <si>
    <t>0975-369-950</t>
  </si>
  <si>
    <t>08-8897-549</t>
    <phoneticPr fontId="3" type="noConversion"/>
  </si>
  <si>
    <t>mingxian.zhong@ulpu.com.tw</t>
  </si>
  <si>
    <t>宜蘭焚化廠</t>
    <phoneticPr fontId="3" type="noConversion"/>
  </si>
  <si>
    <t>26841宜蘭縣五結鄉利工二路100號</t>
  </si>
  <si>
    <t>楊政益</t>
  </si>
  <si>
    <t>0918-103-689</t>
  </si>
  <si>
    <t>03-9909-612</t>
  </si>
  <si>
    <t>951367@tahoho.com.tw</t>
  </si>
  <si>
    <t>八里焚化廠</t>
    <phoneticPr fontId="3" type="noConversion"/>
  </si>
  <si>
    <t>249新北市八里區中山路三段409號</t>
  </si>
  <si>
    <t>林谷穎</t>
  </si>
  <si>
    <t>0975-326-889</t>
    <phoneticPr fontId="3" type="noConversion"/>
  </si>
  <si>
    <t>02-2619-5111 ext 228</t>
    <phoneticPr fontId="3" type="noConversion"/>
  </si>
  <si>
    <t>guying.lin@tahoho.com.tw</t>
    <phoneticPr fontId="3" type="noConversion"/>
  </si>
  <si>
    <t>樹林焚化廠</t>
    <phoneticPr fontId="3" type="noConversion"/>
  </si>
  <si>
    <t>238新北市樹林區中山路三段212號</t>
  </si>
  <si>
    <t>謝尚谷</t>
  </si>
  <si>
    <t>0960-000-460</t>
  </si>
  <si>
    <t>02-2680-8217#526</t>
  </si>
  <si>
    <t>jashwa.hsieh@tahoho.com.tw</t>
  </si>
  <si>
    <t>新店焚化廠</t>
    <phoneticPr fontId="3" type="noConversion"/>
  </si>
  <si>
    <t>231新北市新店區薏仁坑路自強巷1號</t>
  </si>
  <si>
    <t>曾仰正</t>
  </si>
  <si>
    <t>0937-099-050</t>
    <phoneticPr fontId="3" type="noConversion"/>
  </si>
  <si>
    <t>02-2214-2022</t>
  </si>
  <si>
    <t>yangcheng.tseng@tahoho.com.tw</t>
  </si>
  <si>
    <t>台中焚化廠</t>
    <phoneticPr fontId="3" type="noConversion"/>
  </si>
  <si>
    <t>408台中市南屯區文山南巷500號</t>
  </si>
  <si>
    <t>賴志明</t>
  </si>
  <si>
    <t>0926-805-670</t>
  </si>
  <si>
    <t>04-2386-1019</t>
    <phoneticPr fontId="3" type="noConversion"/>
  </si>
  <si>
    <t>960012@tahoho.com.tw</t>
  </si>
  <si>
    <t>嘉義焚化廠</t>
    <phoneticPr fontId="3" type="noConversion"/>
  </si>
  <si>
    <t>600嘉義市西區湖子內路741號</t>
  </si>
  <si>
    <t>何昇珂</t>
  </si>
  <si>
    <t>0931-821-895</t>
    <phoneticPr fontId="3" type="noConversion"/>
  </si>
  <si>
    <t>05-2365-669</t>
    <phoneticPr fontId="3" type="noConversion"/>
  </si>
  <si>
    <t>shengkou.he@tahoho.com.tw</t>
  </si>
  <si>
    <t>鹿草焚化廠</t>
    <phoneticPr fontId="3" type="noConversion"/>
  </si>
  <si>
    <t>611嘉義縣鹿草鄉豐稠村馬稠後農場60號</t>
  </si>
  <si>
    <t>吳明哲</t>
  </si>
  <si>
    <t>0912-757-337</t>
    <phoneticPr fontId="3" type="noConversion"/>
  </si>
  <si>
    <t>05-3621-101 #128</t>
    <phoneticPr fontId="3" type="noConversion"/>
  </si>
  <si>
    <t xml:space="preserve">arvin.wu@tahoho.com.tw
wmjwmj333@gmail.com  </t>
    <phoneticPr fontId="3" type="noConversion"/>
  </si>
  <si>
    <t>永康焚化廠</t>
    <phoneticPr fontId="3" type="noConversion"/>
  </si>
  <si>
    <t>710台南市永康區王行東路166號</t>
  </si>
  <si>
    <t>陳君華</t>
  </si>
  <si>
    <t>0936-700-579</t>
    <phoneticPr fontId="3" type="noConversion"/>
  </si>
  <si>
    <t>06-2319-266#344</t>
    <phoneticPr fontId="3" type="noConversion"/>
  </si>
  <si>
    <t>coleman.chen@tahoho.com.tw</t>
  </si>
  <si>
    <t>仁武焚化廠</t>
    <phoneticPr fontId="3" type="noConversion"/>
  </si>
  <si>
    <t>814高雄市仁武區仁安二巷100號</t>
  </si>
  <si>
    <t>吳振杰</t>
  </si>
  <si>
    <t>0937-334-377</t>
    <phoneticPr fontId="3" type="noConversion"/>
  </si>
  <si>
    <t>07-3743-855#235</t>
    <phoneticPr fontId="3" type="noConversion"/>
  </si>
  <si>
    <t>ricky.wu@tahoho.com.tw</t>
  </si>
  <si>
    <t>達技</t>
  </si>
  <si>
    <t>30097新竹市東區明湖路1253巷17號</t>
  </si>
  <si>
    <t>劉乙嘉、任若涵</t>
    <phoneticPr fontId="3" type="noConversion"/>
  </si>
  <si>
    <t>0972-696-112</t>
  </si>
  <si>
    <t>03-529-6088</t>
  </si>
  <si>
    <t>yichia.liu@ulpu.com.tw</t>
  </si>
  <si>
    <t>達清</t>
    <phoneticPr fontId="3" type="noConversion"/>
  </si>
  <si>
    <t>112台北市北投區承德路7段401巷34號</t>
  </si>
  <si>
    <t>黃弘政</t>
  </si>
  <si>
    <t>0925-931-222</t>
    <phoneticPr fontId="3" type="noConversion"/>
  </si>
  <si>
    <t>02-2895-8811</t>
    <phoneticPr fontId="3" type="noConversion"/>
  </si>
  <si>
    <t>paulhwang@tahoho.com.tw</t>
  </si>
  <si>
    <t>達清台南</t>
  </si>
  <si>
    <t>717台南市仁德區德南路178號</t>
  </si>
  <si>
    <t>李芳伊</t>
  </si>
  <si>
    <t>06-2702-460</t>
    <phoneticPr fontId="3" type="noConversion"/>
  </si>
  <si>
    <t>fangi.li@tahoho.com.tw</t>
  </si>
  <si>
    <t>大發</t>
    <phoneticPr fontId="3" type="noConversion"/>
  </si>
  <si>
    <t>831高雄市大寮區華東路34號</t>
  </si>
  <si>
    <t>林俊鴻</t>
  </si>
  <si>
    <t>0923-827-127</t>
    <phoneticPr fontId="3" type="noConversion"/>
  </si>
  <si>
    <t>07-787-1820</t>
  </si>
  <si>
    <t>dawson@tahoenergy.com.tw</t>
    <phoneticPr fontId="3" type="noConversion"/>
  </si>
  <si>
    <t>2023/06/12 清宇--&gt;大發</t>
    <phoneticPr fontId="3" type="noConversion"/>
  </si>
  <si>
    <t>達和營運處</t>
    <phoneticPr fontId="3" type="noConversion"/>
  </si>
  <si>
    <t>104230 台北市德惠街16之5號6樓</t>
    <phoneticPr fontId="3" type="noConversion"/>
  </si>
  <si>
    <t>廖毓銘 Joy Liao</t>
    <phoneticPr fontId="3" type="noConversion"/>
  </si>
  <si>
    <t>0929-160-831</t>
    <phoneticPr fontId="3" type="noConversion"/>
  </si>
  <si>
    <t>02-2586-0177 ext.354</t>
    <phoneticPr fontId="3" type="noConversion"/>
  </si>
  <si>
    <t>joy.liao@tahoho.com.tw</t>
    <phoneticPr fontId="3" type="noConversion"/>
  </si>
  <si>
    <t>資訊經理</t>
    <phoneticPr fontId="3" type="noConversion"/>
  </si>
  <si>
    <t>達和營運處</t>
    <phoneticPr fontId="3" type="noConversion"/>
  </si>
  <si>
    <t>104230 台北市德惠街16之5號6樓</t>
    <phoneticPr fontId="3" type="noConversion"/>
  </si>
  <si>
    <t>聯瑞科技</t>
    <phoneticPr fontId="3" type="noConversion"/>
  </si>
  <si>
    <t>114745 台北市內湖區文湖街18號3樓</t>
    <phoneticPr fontId="3" type="noConversion"/>
  </si>
  <si>
    <t>電信網路服務部</t>
    <phoneticPr fontId="3" type="noConversion"/>
  </si>
  <si>
    <t>朱仁官 Edward Chu</t>
    <phoneticPr fontId="3" type="noConversion"/>
  </si>
  <si>
    <t>0989-782-117</t>
    <phoneticPr fontId="3" type="noConversion"/>
  </si>
  <si>
    <t>02-2522-2122 ext.7509</t>
    <phoneticPr fontId="3" type="noConversion"/>
  </si>
  <si>
    <t>edward@acts-corp.com</t>
    <phoneticPr fontId="3" type="noConversion"/>
  </si>
  <si>
    <t>陳顥峻  Winson</t>
    <phoneticPr fontId="3" type="noConversion"/>
  </si>
  <si>
    <t xml:space="preserve"> 0932-331-665</t>
    <phoneticPr fontId="3" type="noConversion"/>
  </si>
  <si>
    <t>winson@acts-corp.com</t>
    <phoneticPr fontId="3" type="noConversion"/>
  </si>
  <si>
    <t>邱彥叡 Ray</t>
    <phoneticPr fontId="3" type="noConversion"/>
  </si>
  <si>
    <t>0971-850-658</t>
    <phoneticPr fontId="3" type="noConversion"/>
  </si>
  <si>
    <t>鄭定葳 Jerry Chang</t>
    <phoneticPr fontId="3" type="noConversion"/>
  </si>
  <si>
    <t>0978-900-973</t>
    <phoneticPr fontId="3" type="noConversion"/>
  </si>
  <si>
    <t>jerry@acts-corp.com</t>
    <phoneticPr fontId="3" type="noConversion"/>
  </si>
  <si>
    <t>電信網路服務部</t>
    <phoneticPr fontId="3" type="noConversion"/>
  </si>
  <si>
    <t>徐作聖
Sam</t>
    <phoneticPr fontId="3" type="noConversion"/>
  </si>
  <si>
    <t>0926-247-001</t>
    <phoneticPr fontId="3" type="noConversion"/>
  </si>
  <si>
    <t>samhsu@acts-corp.com</t>
    <phoneticPr fontId="3" type="noConversion"/>
  </si>
  <si>
    <t>葉怡萱
 Sharon</t>
    <phoneticPr fontId="3" type="noConversion"/>
  </si>
  <si>
    <t>0921-820-146</t>
    <phoneticPr fontId="3" type="noConversion"/>
  </si>
  <si>
    <t>sharonyeh@acts-corp.com</t>
    <phoneticPr fontId="3" type="noConversion"/>
  </si>
  <si>
    <t>專案助理</t>
    <phoneticPr fontId="3" type="noConversion"/>
  </si>
  <si>
    <t>查看受管理設備的狀態</t>
    <phoneticPr fontId="1" type="noConversion"/>
  </si>
  <si>
    <r>
      <t xml:space="preserve">GUI:  Device Manager pane --&gt;review the status
CLI: diagnose log device
</t>
    </r>
    <r>
      <rPr>
        <sz val="12"/>
        <color rgb="FF000000"/>
        <rFont val="細明體"/>
        <family val="3"/>
        <charset val="136"/>
      </rPr>
      <t>紀錄昇版前設備狀態，用來和昇版後比對。</t>
    </r>
    <phoneticPr fontId="1" type="noConversion"/>
  </si>
  <si>
    <t>查看 FortiAnalyzer 系統資源，是否有異常</t>
    <phoneticPr fontId="1" type="noConversion"/>
  </si>
  <si>
    <r>
      <t xml:space="preserve">GUI:  System Settings --&gt;  System Resources 
</t>
    </r>
    <r>
      <rPr>
        <sz val="12"/>
        <color rgb="FF000000"/>
        <rFont val="細明體"/>
        <family val="3"/>
        <charset val="136"/>
      </rPr>
      <t>檢查</t>
    </r>
    <r>
      <rPr>
        <sz val="12"/>
        <color rgb="FF000000"/>
        <rFont val="Calibri"/>
        <family val="2"/>
      </rPr>
      <t xml:space="preserve">Memory &amp; CPU </t>
    </r>
    <r>
      <rPr>
        <sz val="12"/>
        <color rgb="FF000000"/>
        <rFont val="細明體"/>
        <family val="3"/>
        <charset val="136"/>
      </rPr>
      <t>使用率是否過高。</t>
    </r>
    <phoneticPr fontId="1" type="noConversion"/>
  </si>
  <si>
    <t>備份設定檔和資料庫</t>
    <phoneticPr fontId="1" type="noConversion"/>
  </si>
  <si>
    <r>
      <rPr>
        <sz val="12"/>
        <color theme="1"/>
        <rFont val="細明體"/>
        <family val="3"/>
        <charset val="136"/>
      </rPr>
      <t xml:space="preserve">備份：
</t>
    </r>
    <r>
      <rPr>
        <sz val="12"/>
        <color theme="1"/>
        <rFont val="Calibri"/>
        <family val="2"/>
      </rPr>
      <t xml:space="preserve">GUI: System Settings --&gt; Dashboard --&gt; System Information--&gt; System Configuration --&gt; Backup
</t>
    </r>
    <r>
      <rPr>
        <sz val="12"/>
        <color theme="1"/>
        <rFont val="細明體"/>
        <family val="3"/>
        <charset val="136"/>
      </rPr>
      <t xml:space="preserve">驗證備份檔案完整性：
</t>
    </r>
    <r>
      <rPr>
        <sz val="12"/>
        <color theme="1"/>
        <rFont val="Calibri"/>
        <family val="2"/>
      </rPr>
      <t xml:space="preserve">GUI:  System Settings --&gt; Event Log --&gt;  Add Filter ( </t>
    </r>
    <r>
      <rPr>
        <sz val="12"/>
        <color theme="1"/>
        <rFont val="細明體"/>
        <family val="3"/>
        <charset val="136"/>
      </rPr>
      <t>條件：</t>
    </r>
    <r>
      <rPr>
        <sz val="12"/>
        <color theme="1"/>
        <rFont val="Calibri"/>
        <family val="2"/>
      </rPr>
      <t xml:space="preserve">Description = Backup all settings ) </t>
    </r>
    <r>
      <rPr>
        <sz val="12"/>
        <color theme="1"/>
        <rFont val="細明體"/>
        <family val="3"/>
        <charset val="136"/>
      </rPr>
      <t>找出</t>
    </r>
    <r>
      <rPr>
        <sz val="12"/>
        <color theme="1"/>
        <rFont val="Calibri"/>
        <family val="2"/>
      </rPr>
      <t xml:space="preserve">MD5 checksum </t>
    </r>
    <r>
      <rPr>
        <sz val="12"/>
        <color theme="1"/>
        <rFont val="細明體"/>
        <family val="3"/>
        <charset val="136"/>
      </rPr>
      <t xml:space="preserve">和下載的備份檔做比對。
</t>
    </r>
    <r>
      <rPr>
        <sz val="12"/>
        <color theme="1"/>
        <rFont val="Calibri"/>
        <family val="2"/>
      </rPr>
      <t xml:space="preserve">WIN 1X </t>
    </r>
    <r>
      <rPr>
        <sz val="12"/>
        <color theme="1"/>
        <rFont val="細明體"/>
        <family val="3"/>
        <charset val="136"/>
      </rPr>
      <t>比對</t>
    </r>
    <r>
      <rPr>
        <sz val="12"/>
        <color theme="1"/>
        <rFont val="Calibri"/>
        <family val="2"/>
      </rPr>
      <t>MD5 checksum</t>
    </r>
    <r>
      <rPr>
        <sz val="12"/>
        <color theme="1"/>
        <rFont val="細明體"/>
        <family val="3"/>
        <charset val="136"/>
      </rPr>
      <t xml:space="preserve">的方式：
</t>
    </r>
    <r>
      <rPr>
        <sz val="12"/>
        <color theme="1"/>
        <rFont val="Calibri"/>
        <family val="2"/>
      </rPr>
      <t>certutil -hashfile (</t>
    </r>
    <r>
      <rPr>
        <sz val="12"/>
        <color theme="1"/>
        <rFont val="細明體"/>
        <family val="3"/>
        <charset val="136"/>
      </rPr>
      <t>檔案名稱</t>
    </r>
    <r>
      <rPr>
        <sz val="12"/>
        <color theme="1"/>
        <rFont val="Calibri"/>
        <family val="2"/>
      </rPr>
      <t xml:space="preserve">) md5  &lt;-- </t>
    </r>
    <r>
      <rPr>
        <sz val="12"/>
        <color theme="1"/>
        <rFont val="細明體"/>
        <family val="3"/>
        <charset val="136"/>
      </rPr>
      <t>會產生</t>
    </r>
    <r>
      <rPr>
        <sz val="12"/>
        <color theme="1"/>
        <rFont val="Calibri"/>
        <family val="2"/>
      </rPr>
      <t>checksum</t>
    </r>
    <phoneticPr fontId="1" type="noConversion"/>
  </si>
  <si>
    <t>2</t>
    <phoneticPr fontId="1" type="noConversion"/>
  </si>
  <si>
    <r>
      <t xml:space="preserve">GUI: System Settings --&gt; Dashboard --&gt; System Information --&gt; Firmware Version --&gt; Upgrade Firmware
           Firmware Upload --&gt; </t>
    </r>
    <r>
      <rPr>
        <sz val="12"/>
        <rFont val="細明體"/>
        <family val="3"/>
        <charset val="136"/>
      </rPr>
      <t>選擇要上傳的軔體版本</t>
    </r>
    <r>
      <rPr>
        <sz val="12"/>
        <rFont val="Calibri"/>
        <family val="2"/>
      </rPr>
      <t xml:space="preserve"> ( *.out )  --&gt; Open --&gt; OK
FortiAnalyze </t>
    </r>
    <r>
      <rPr>
        <sz val="12"/>
        <rFont val="細明體"/>
        <family val="3"/>
        <charset val="136"/>
      </rPr>
      <t>設備將進行昇版，升級至指定韌體版本，然後重新啟動。此過程需要幾分鐘。</t>
    </r>
    <phoneticPr fontId="1" type="noConversion"/>
  </si>
  <si>
    <r>
      <t xml:space="preserve">Cosole: </t>
    </r>
    <r>
      <rPr>
        <sz val="12"/>
        <color rgb="FF000000"/>
        <rFont val="細明體"/>
        <family val="3"/>
        <charset val="136"/>
      </rPr>
      <t>檢查是否有</t>
    </r>
    <r>
      <rPr>
        <sz val="12"/>
        <color rgb="FF000000"/>
        <rFont val="Calibri"/>
        <family val="2"/>
      </rPr>
      <t>Error</t>
    </r>
    <r>
      <rPr>
        <sz val="12"/>
        <color rgb="FF000000"/>
        <rFont val="細明體"/>
        <family val="3"/>
        <charset val="136"/>
      </rPr>
      <t xml:space="preserve">產生，範本如下：
</t>
    </r>
    <r>
      <rPr>
        <sz val="12"/>
        <color rgb="FF000000"/>
        <rFont val="Calibri"/>
        <family val="2"/>
      </rPr>
      <t xml:space="preserve"> Serial number:FAZ-VM0000000001
Upgrading geography IP data...Done.
Initialize file systems...
Old version: v5.4.3-build1187 branchpt1187 170518 (GA)
New version: v5.4.4-build1220 branchpt1220 170928 (GA)
Global DB running version is 429, built-in DB schema version is 429
Upgrading report config from version:5. patch:3, branch point:1187
Exporting existing config... (step 1/4)
export (13/13) adoms. took 14 sec.
Initializing default config... (step 2/4)
init (13/13) adoms. took 12 sec.
Upgrading existing config... (step 3/4)
Upgrading V5.4.2-&gt;V5.4.3...
process (13/13) adoms. took 19 sec.
Importing upgraded config... (step 4/4)
import (13/13) adoms. took 10 sec.
Upgrade report config completed. took 55 sec.</t>
    </r>
    <phoneticPr fontId="1" type="noConversion"/>
  </si>
  <si>
    <t>檢查FortiAnalyzer ( Console )</t>
    <phoneticPr fontId="1" type="noConversion"/>
  </si>
  <si>
    <t>檢查FortiAnalyzer ( Event Log )</t>
    <phoneticPr fontId="1" type="noConversion"/>
  </si>
  <si>
    <t>還原至V7.2.4</t>
    <phoneticPr fontId="1" type="noConversion"/>
  </si>
  <si>
    <r>
      <t xml:space="preserve">GUI: System Settings --&gt; Dashboard --&gt; System Information --&gt; Firmware Version --&gt; Upgrade Firmware
           Firmware Upload --&gt; </t>
    </r>
    <r>
      <rPr>
        <sz val="12"/>
        <rFont val="細明體"/>
        <family val="3"/>
        <charset val="136"/>
      </rPr>
      <t>選擇要上傳的軔體版本</t>
    </r>
    <r>
      <rPr>
        <sz val="12"/>
        <rFont val="Calibri"/>
        <family val="2"/>
      </rPr>
      <t xml:space="preserve"> ( *.out )  --&gt; Open --&gt; OK
FortiAnalyze </t>
    </r>
    <r>
      <rPr>
        <sz val="12"/>
        <rFont val="細明體"/>
        <family val="3"/>
        <charset val="136"/>
      </rPr>
      <t>設備將進行昇版，降級至指定韌體版本，然後重新啟動。此過程需要幾分鐘。</t>
    </r>
    <phoneticPr fontId="1" type="noConversion"/>
  </si>
  <si>
    <t>V7.2.4 Config 還原</t>
    <phoneticPr fontId="1" type="noConversion"/>
  </si>
  <si>
    <t>4.3</t>
  </si>
  <si>
    <t>4.4</t>
  </si>
  <si>
    <t>4.5</t>
  </si>
  <si>
    <r>
      <rPr>
        <sz val="12"/>
        <color theme="1"/>
        <rFont val="細明體"/>
        <family val="3"/>
        <charset val="136"/>
      </rPr>
      <t xml:space="preserve">備份：
</t>
    </r>
    <r>
      <rPr>
        <sz val="12"/>
        <color theme="1"/>
        <rFont val="Calibri"/>
        <family val="2"/>
      </rPr>
      <t xml:space="preserve">GUI: System Settings --&gt; Dashboard --&gt; System Information--&gt; System Configuration --&gt; Backup
</t>
    </r>
    <r>
      <rPr>
        <sz val="12"/>
        <color theme="1"/>
        <rFont val="細明體"/>
        <family val="3"/>
        <charset val="136"/>
      </rPr>
      <t xml:space="preserve">驗證備份檔案完整性：
</t>
    </r>
    <r>
      <rPr>
        <sz val="12"/>
        <color theme="1"/>
        <rFont val="Calibri"/>
        <family val="2"/>
      </rPr>
      <t xml:space="preserve">GUI:  System Settings --&gt; Event Log --&gt;  Add Filter ( </t>
    </r>
    <r>
      <rPr>
        <sz val="12"/>
        <color theme="1"/>
        <rFont val="細明體"/>
        <family val="3"/>
        <charset val="136"/>
      </rPr>
      <t>條件：</t>
    </r>
    <r>
      <rPr>
        <sz val="12"/>
        <color theme="1"/>
        <rFont val="Calibri"/>
        <family val="2"/>
      </rPr>
      <t xml:space="preserve">Description = Backup all settings ) </t>
    </r>
    <r>
      <rPr>
        <sz val="12"/>
        <color theme="1"/>
        <rFont val="細明體"/>
        <family val="3"/>
        <charset val="136"/>
      </rPr>
      <t>找出</t>
    </r>
    <r>
      <rPr>
        <sz val="12"/>
        <color theme="1"/>
        <rFont val="Calibri"/>
        <family val="2"/>
      </rPr>
      <t xml:space="preserve">MD5 checksum </t>
    </r>
    <r>
      <rPr>
        <sz val="12"/>
        <color theme="1"/>
        <rFont val="細明體"/>
        <family val="3"/>
        <charset val="136"/>
      </rPr>
      <t xml:space="preserve">和下載的備份檔做比對。
</t>
    </r>
    <r>
      <rPr>
        <sz val="12"/>
        <color theme="1"/>
        <rFont val="Calibri"/>
        <family val="2"/>
      </rPr>
      <t xml:space="preserve">WIN 1X </t>
    </r>
    <r>
      <rPr>
        <sz val="12"/>
        <color theme="1"/>
        <rFont val="細明體"/>
        <family val="3"/>
        <charset val="136"/>
      </rPr>
      <t>比對</t>
    </r>
    <r>
      <rPr>
        <sz val="12"/>
        <color theme="1"/>
        <rFont val="Calibri"/>
        <family val="2"/>
      </rPr>
      <t>MD5 checksum</t>
    </r>
    <r>
      <rPr>
        <sz val="12"/>
        <color theme="1"/>
        <rFont val="細明體"/>
        <family val="3"/>
        <charset val="136"/>
      </rPr>
      <t xml:space="preserve">的方式：
</t>
    </r>
    <r>
      <rPr>
        <sz val="12"/>
        <color theme="1"/>
        <rFont val="Calibri"/>
        <family val="2"/>
      </rPr>
      <t>certutil -hashfile (</t>
    </r>
    <r>
      <rPr>
        <sz val="12"/>
        <color theme="1"/>
        <rFont val="細明體"/>
        <family val="3"/>
        <charset val="136"/>
      </rPr>
      <t>檔案名稱</t>
    </r>
    <r>
      <rPr>
        <sz val="12"/>
        <color theme="1"/>
        <rFont val="Calibri"/>
        <family val="2"/>
      </rPr>
      <t xml:space="preserve">) md5  &lt;-- </t>
    </r>
    <r>
      <rPr>
        <sz val="12"/>
        <color theme="1"/>
        <rFont val="細明體"/>
        <family val="3"/>
        <charset val="136"/>
      </rPr>
      <t>會產生</t>
    </r>
    <r>
      <rPr>
        <sz val="12"/>
        <color theme="1"/>
        <rFont val="Calibri"/>
        <family val="2"/>
      </rPr>
      <t>checksum</t>
    </r>
    <phoneticPr fontId="1" type="noConversion"/>
  </si>
  <si>
    <t>Config 備份</t>
    <phoneticPr fontId="1" type="noConversion"/>
  </si>
  <si>
    <t>Geography IP 設定</t>
    <phoneticPr fontId="1" type="noConversion"/>
  </si>
  <si>
    <t xml:space="preserve"> FortiOS 7.4.3 Administration Guide</t>
    <phoneticPr fontId="1" type="noConversion"/>
  </si>
  <si>
    <t>檢查Geography database</t>
    <phoneticPr fontId="1" type="noConversion"/>
  </si>
  <si>
    <t xml:space="preserve">CLI:  # diagnose autoupdate versions | grep -A 6 "IP Geography DB"
</t>
    <phoneticPr fontId="1" type="noConversion"/>
  </si>
  <si>
    <t>建立geography address</t>
    <phoneticPr fontId="1" type="noConversion"/>
  </si>
  <si>
    <t>序號</t>
  </si>
  <si>
    <t>IP</t>
  </si>
  <si>
    <t>計數</t>
  </si>
  <si>
    <t>國家</t>
  </si>
  <si>
    <t>比重</t>
  </si>
  <si>
    <t>累績比重</t>
  </si>
  <si>
    <t>94.232.47.233</t>
  </si>
  <si>
    <t xml:space="preserve"> 俄羅斯 </t>
  </si>
  <si>
    <t>194.233.80.35</t>
  </si>
  <si>
    <t xml:space="preserve"> 德國 </t>
  </si>
  <si>
    <t>78.177.183.36</t>
  </si>
  <si>
    <t xml:space="preserve"> 土耳其 </t>
  </si>
  <si>
    <t>78.177.181.15</t>
  </si>
  <si>
    <t>94.232.47.222</t>
  </si>
  <si>
    <t>94.232.47.231</t>
  </si>
  <si>
    <t>78.177.180.69</t>
  </si>
  <si>
    <t>91.92.243.216</t>
  </si>
  <si>
    <t xml:space="preserve"> 保加利亞 </t>
  </si>
  <si>
    <t>193.201.9.129</t>
  </si>
  <si>
    <t>212.70.149.150</t>
  </si>
  <si>
    <t>85.209.11.227</t>
  </si>
  <si>
    <t xml:space="preserve"> 沙烏地阿拉伯 </t>
  </si>
  <si>
    <t>213.109.202.127</t>
  </si>
  <si>
    <t>191.96.227.219</t>
  </si>
  <si>
    <t xml:space="preserve"> 美國 </t>
  </si>
  <si>
    <t>149.18.84.138</t>
  </si>
  <si>
    <t>178.175.132.164</t>
  </si>
  <si>
    <t xml:space="preserve"> 摩爾多瓦 </t>
  </si>
  <si>
    <t>列標籤</t>
  </si>
  <si>
    <t>總計</t>
  </si>
  <si>
    <t>加總 - 比重</t>
  </si>
  <si>
    <t>Russian federation</t>
    <phoneticPr fontId="1" type="noConversion"/>
  </si>
  <si>
    <t>Turkey</t>
    <phoneticPr fontId="1" type="noConversion"/>
  </si>
  <si>
    <t>Germany</t>
    <phoneticPr fontId="1" type="noConversion"/>
  </si>
  <si>
    <t>Bulgaria</t>
    <phoneticPr fontId="1" type="noConversion"/>
  </si>
  <si>
    <t>Saudi Arabia</t>
    <phoneticPr fontId="1" type="noConversion"/>
  </si>
  <si>
    <t>moldova</t>
    <phoneticPr fontId="1" type="noConversion"/>
  </si>
  <si>
    <t>United States</t>
    <phoneticPr fontId="1" type="noConversion"/>
  </si>
  <si>
    <t>Blacklist-Geo IP-</t>
    <phoneticPr fontId="1" type="noConversion"/>
  </si>
  <si>
    <t>Blacklist-Geo IP-Russian federation</t>
  </si>
  <si>
    <t>Blacklist-Geo IP-Turkey</t>
  </si>
  <si>
    <t>Blacklist-Geo IP-Germany</t>
  </si>
  <si>
    <t>Blacklist-Geo IP-Bulgaria</t>
  </si>
  <si>
    <t>Blacklist-Geo IP-United States</t>
  </si>
  <si>
    <t>Blacklist-Geo IP-Saudi Arabia</t>
  </si>
  <si>
    <t>Blacklist-Geo IP-moldova</t>
  </si>
  <si>
    <t>將新建的Blacklist-Geo IP-XXX加入Address Group中的BlackList群組中</t>
    <phoneticPr fontId="1" type="noConversion"/>
  </si>
  <si>
    <r>
      <t xml:space="preserve">GUI: Policy &amp; Objects --&gt;Addresses --&gt; Address --&gt; +Create new
         </t>
    </r>
    <r>
      <rPr>
        <sz val="12"/>
        <color rgb="FF000000"/>
        <rFont val="細明體"/>
        <family val="3"/>
        <charset val="136"/>
      </rPr>
      <t>在</t>
    </r>
    <r>
      <rPr>
        <sz val="12"/>
        <color rgb="FF000000"/>
        <rFont val="Calibri"/>
        <family val="2"/>
      </rPr>
      <t>Name</t>
    </r>
    <r>
      <rPr>
        <sz val="12"/>
        <color rgb="FF000000"/>
        <rFont val="細明體"/>
        <family val="3"/>
        <charset val="136"/>
      </rPr>
      <t>輸入</t>
    </r>
    <r>
      <rPr>
        <sz val="12"/>
        <color rgb="FF000000"/>
        <rFont val="Calibri"/>
        <family val="2"/>
      </rPr>
      <t xml:space="preserve"> Blacklist-Geo IP-XXXX ( XXX</t>
    </r>
    <r>
      <rPr>
        <sz val="12"/>
        <color rgb="FF000000"/>
        <rFont val="細明體"/>
        <family val="3"/>
        <charset val="136"/>
      </rPr>
      <t xml:space="preserve">為阻擋的國家名稱)
</t>
    </r>
    <r>
      <rPr>
        <sz val="12"/>
        <color rgb="FF00B0F0"/>
        <rFont val="細明體"/>
        <family val="3"/>
        <charset val="136"/>
      </rPr>
      <t xml:space="preserve">   ( 俄羅斯 )       Blacklist-Geo IP-Russian federation
   ( 土耳其 )       Blacklist-Geo IP-Turkey
   ( 德國 )         Blacklist-Geo IP-Germany
   ( 保加利亞 )     Blacklist-Geo IP-Bulgaria
   ( 美國 )         Blacklist-Geo IP-United States
   ( 沙烏地阿拉伯 ) Blacklist-Geo IP-Saudi Arabia
   ( 摩爾多瓦 )     Blacklist-Geo IP-moldova</t>
    </r>
    <r>
      <rPr>
        <sz val="12"/>
        <color rgb="FF000000"/>
        <rFont val="細明體"/>
        <family val="3"/>
        <charset val="136"/>
      </rPr>
      <t xml:space="preserve">
    Interface選擇</t>
    </r>
    <r>
      <rPr>
        <sz val="12"/>
        <color rgb="FFFF0000"/>
        <rFont val="細明體"/>
        <family val="3"/>
        <charset val="136"/>
      </rPr>
      <t>WAN</t>
    </r>
    <r>
      <rPr>
        <sz val="12"/>
        <color rgb="FF000000"/>
        <rFont val="細明體"/>
        <family val="3"/>
        <charset val="136"/>
      </rPr>
      <t xml:space="preserve">
    Type選擇</t>
    </r>
    <r>
      <rPr>
        <sz val="12"/>
        <color rgb="FFFF0000"/>
        <rFont val="細明體"/>
        <family val="3"/>
        <charset val="136"/>
      </rPr>
      <t>Geography</t>
    </r>
    <r>
      <rPr>
        <sz val="12"/>
        <color rgb="FF000000"/>
        <rFont val="細明體"/>
        <family val="3"/>
        <charset val="136"/>
      </rPr>
      <t xml:space="preserve">
    Country/Region選擇欲阻擋的國家或區域
</t>
    </r>
    <r>
      <rPr>
        <sz val="12"/>
        <color rgb="FF00B0F0"/>
        <rFont val="細明體"/>
        <family val="3"/>
        <charset val="136"/>
      </rPr>
      <t xml:space="preserve">   ( 俄羅斯 )       Russian federation
   ( 土耳其 )       Turkey
   ( 德國 )         Germany
   ( 保加利亞 )     Bulgaria
   ( 美國 )         United States
   ( 沙烏地阿拉伯 ) Saudi Arabia
   ( 摩爾多瓦 )     moldova</t>
    </r>
    <r>
      <rPr>
        <sz val="12"/>
        <color rgb="FF000000"/>
        <rFont val="細明體"/>
        <family val="3"/>
        <charset val="136"/>
      </rPr>
      <t xml:space="preserve">
</t>
    </r>
    <r>
      <rPr>
        <sz val="12"/>
        <color rgb="FF000000"/>
        <rFont val="Calibri"/>
        <family val="2"/>
      </rPr>
      <t xml:space="preserve">
</t>
    </r>
    <phoneticPr fontId="1" type="noConversion"/>
  </si>
  <si>
    <r>
      <t xml:space="preserve">GUI: Policy &amp; Objects --&gt;Addresses --&gt; Address Group
        </t>
    </r>
    <r>
      <rPr>
        <sz val="12"/>
        <color rgb="FF000000"/>
        <rFont val="細明體"/>
        <family val="3"/>
        <charset val="136"/>
      </rPr>
      <t>點選</t>
    </r>
    <r>
      <rPr>
        <sz val="12"/>
        <color rgb="FF000000"/>
        <rFont val="Calibri"/>
        <family val="2"/>
      </rPr>
      <t xml:space="preserve">"BlackList" --&gt; Edit
        </t>
    </r>
    <r>
      <rPr>
        <sz val="12"/>
        <color rgb="FF000000"/>
        <rFont val="細明體"/>
        <family val="3"/>
        <charset val="136"/>
      </rPr>
      <t>在</t>
    </r>
    <r>
      <rPr>
        <sz val="12"/>
        <color rgb="FF000000"/>
        <rFont val="Calibri"/>
        <family val="2"/>
      </rPr>
      <t>Members</t>
    </r>
    <r>
      <rPr>
        <sz val="12"/>
        <color rgb="FF000000"/>
        <rFont val="細明體"/>
        <family val="3"/>
        <charset val="136"/>
      </rPr>
      <t>欄位中，將本次新增的</t>
    </r>
    <r>
      <rPr>
        <sz val="12"/>
        <color rgb="FF000000"/>
        <rFont val="Calibri"/>
        <family val="2"/>
      </rPr>
      <t>Address</t>
    </r>
    <r>
      <rPr>
        <sz val="12"/>
        <color rgb="FF000000"/>
        <rFont val="細明體"/>
        <family val="3"/>
        <charset val="136"/>
      </rPr>
      <t>加入，共計有7組。</t>
    </r>
    <phoneticPr fontId="1" type="noConversion"/>
  </si>
  <si>
    <t>如無異常
Config 備份</t>
    <phoneticPr fontId="1" type="noConversion"/>
  </si>
  <si>
    <t>還原至CR前設定</t>
    <phoneticPr fontId="1" type="noConversion"/>
  </si>
  <si>
    <t>Config 還原</t>
    <phoneticPr fontId="1" type="noConversion"/>
  </si>
  <si>
    <r>
      <t xml:space="preserve">確認IP Geography DB 是否有更新。
在2024/04/10之後有更新時，即進行CR。
範本：
</t>
    </r>
    <r>
      <rPr>
        <sz val="9"/>
        <rFont val="細明體"/>
        <family val="3"/>
        <charset val="136"/>
      </rPr>
      <t># diagnose autoupdate versions | grep -A 6 "IP Geography DB"
IP Geography DB
---------
Version: 3.00225
Contract Expiry Date: n/a
Last Updated using manual update on</t>
    </r>
    <r>
      <rPr>
        <sz val="9"/>
        <color rgb="FFFF0000"/>
        <rFont val="細明體"/>
        <family val="3"/>
        <charset val="136"/>
      </rPr>
      <t xml:space="preserve"> Wed Apr 10 05:39:00 2024</t>
    </r>
    <r>
      <rPr>
        <sz val="9"/>
        <rFont val="細明體"/>
        <family val="3"/>
        <charset val="136"/>
      </rPr>
      <t xml:space="preserve">
Last Update Attempt:
 Tue Apr 16 14:05:26 2024
Result: No Updates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</si>
</sst>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h:mm\ AM/PM;@"/>
    <numFmt numFmtId="177" formatCode="0.0%"/>
  </numFmts>
  <fonts count="3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u/>
      <sz val="10"/>
      <color indexed="12"/>
      <name val="Arial"/>
      <family val="2"/>
    </font>
    <font>
      <sz val="11"/>
      <color theme="1"/>
      <name val="新細明體"/>
      <family val="2"/>
      <scheme val="minor"/>
    </font>
    <font>
      <sz val="10"/>
      <name val="Arial"/>
      <family val="2"/>
    </font>
    <font>
      <sz val="8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theme="11"/>
      <name val="新細明體"/>
      <family val="2"/>
      <charset val="136"/>
      <scheme val="minor"/>
    </font>
    <font>
      <sz val="18"/>
      <color theme="1"/>
      <name val="Calibri"/>
      <family val="2"/>
    </font>
    <font>
      <sz val="12"/>
      <color indexed="8"/>
      <name val="Calibri"/>
      <family val="2"/>
    </font>
    <font>
      <sz val="12"/>
      <color indexed="8"/>
      <name val="新細明體"/>
      <family val="1"/>
      <charset val="136"/>
    </font>
    <font>
      <b/>
      <sz val="12"/>
      <color theme="0"/>
      <name val="Calibri"/>
      <family val="2"/>
    </font>
    <font>
      <b/>
      <sz val="12"/>
      <color theme="0"/>
      <name val="新細明體"/>
      <family val="1"/>
      <charset val="136"/>
    </font>
    <font>
      <sz val="12"/>
      <color rgb="FF000000"/>
      <name val="Calibri"/>
      <family val="2"/>
    </font>
    <font>
      <sz val="12"/>
      <color rgb="FF000000"/>
      <name val="新細明體"/>
      <family val="1"/>
      <charset val="136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新細明體"/>
      <family val="1"/>
      <charset val="136"/>
    </font>
    <font>
      <sz val="12"/>
      <name val="Calibri"/>
      <family val="2"/>
    </font>
    <font>
      <sz val="12"/>
      <name val="新細明體"/>
      <family val="1"/>
      <charset val="136"/>
    </font>
    <font>
      <sz val="12"/>
      <color rgb="FFFF0000"/>
      <name val="Calibri"/>
      <family val="2"/>
    </font>
    <font>
      <sz val="12"/>
      <color indexed="8"/>
      <name val="細明體"/>
      <family val="3"/>
      <charset val="136"/>
    </font>
    <font>
      <sz val="12"/>
      <name val="細明體"/>
      <family val="3"/>
      <charset val="136"/>
    </font>
    <font>
      <sz val="12"/>
      <color rgb="FF000000"/>
      <name val="細明體"/>
      <family val="3"/>
      <charset val="136"/>
    </font>
    <font>
      <sz val="14"/>
      <color theme="1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sz val="14"/>
      <name val="微軟正黑體"/>
      <family val="2"/>
      <charset val="136"/>
    </font>
    <font>
      <sz val="14"/>
      <color indexed="13"/>
      <name val="微軟正黑體"/>
      <family val="2"/>
      <charset val="136"/>
    </font>
    <font>
      <sz val="14"/>
      <color indexed="10"/>
      <name val="微軟正黑體"/>
      <family val="2"/>
      <charset val="136"/>
    </font>
    <font>
      <sz val="14"/>
      <color indexed="17"/>
      <name val="微軟正黑體"/>
      <family val="2"/>
      <charset val="136"/>
    </font>
    <font>
      <sz val="14"/>
      <color rgb="FF202124"/>
      <name val="微軟正黑體"/>
      <family val="2"/>
      <charset val="136"/>
    </font>
    <font>
      <sz val="12"/>
      <color theme="1"/>
      <name val="細明體"/>
      <family val="3"/>
      <charset val="136"/>
    </font>
    <font>
      <sz val="12"/>
      <color rgb="FFFF0000"/>
      <name val="細明體"/>
      <family val="3"/>
      <charset val="136"/>
    </font>
    <font>
      <sz val="9"/>
      <color rgb="FFFF0000"/>
      <name val="細明體"/>
      <family val="3"/>
      <charset val="136"/>
    </font>
    <font>
      <sz val="9"/>
      <name val="細明體"/>
      <family val="3"/>
      <charset val="136"/>
    </font>
    <font>
      <sz val="12"/>
      <color rgb="FF00B0F0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2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2" fillId="0" borderId="0" xfId="0" applyFont="1" applyAlignment="1">
      <alignment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76" fontId="14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4" fillId="3" borderId="1" xfId="2" applyNumberFormat="1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left" vertical="center" wrapText="1"/>
    </xf>
    <xf numFmtId="20" fontId="14" fillId="3" borderId="1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20" fontId="16" fillId="0" borderId="1" xfId="2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20" fontId="1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3" borderId="1" xfId="2" applyFont="1" applyFill="1" applyBorder="1" applyAlignment="1">
      <alignment horizontal="left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left" vertical="center" wrapText="1"/>
    </xf>
    <xf numFmtId="20" fontId="21" fillId="0" borderId="1" xfId="2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23" fillId="0" borderId="1" xfId="2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20" fontId="21" fillId="2" borderId="1" xfId="2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176" fontId="12" fillId="0" borderId="0" xfId="0" applyNumberFormat="1" applyFont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5" fillId="3" borderId="1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left" vertical="center" wrapText="1"/>
    </xf>
    <xf numFmtId="0" fontId="16" fillId="0" borderId="0" xfId="2" applyFont="1" applyBorder="1" applyAlignment="1">
      <alignment horizontal="center" vertical="center" wrapText="1"/>
    </xf>
    <xf numFmtId="20" fontId="21" fillId="2" borderId="0" xfId="2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0" fontId="23" fillId="5" borderId="0" xfId="0" applyFont="1" applyFill="1" applyAlignment="1">
      <alignment vertical="center" wrapText="1"/>
    </xf>
    <xf numFmtId="49" fontId="19" fillId="5" borderId="1" xfId="2" applyNumberFormat="1" applyFont="1" applyFill="1" applyBorder="1" applyAlignment="1">
      <alignment horizontal="center" vertical="center" wrapText="1"/>
    </xf>
    <xf numFmtId="0" fontId="19" fillId="5" borderId="1" xfId="2" applyFont="1" applyFill="1" applyBorder="1" applyAlignment="1">
      <alignment horizontal="center" vertical="center" wrapText="1"/>
    </xf>
    <xf numFmtId="0" fontId="20" fillId="5" borderId="1" xfId="2" applyFont="1" applyFill="1" applyBorder="1" applyAlignment="1">
      <alignment horizontal="left" vertical="center" wrapText="1"/>
    </xf>
    <xf numFmtId="0" fontId="19" fillId="5" borderId="1" xfId="2" applyFont="1" applyFill="1" applyBorder="1" applyAlignment="1">
      <alignment horizontal="left" vertical="center" wrapText="1"/>
    </xf>
    <xf numFmtId="20" fontId="19" fillId="5" borderId="1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1" fillId="0" borderId="1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3" borderId="1" xfId="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21" fillId="0" borderId="0" xfId="2" applyNumberFormat="1" applyFont="1" applyFill="1" applyBorder="1" applyAlignment="1">
      <alignment horizontal="left" vertical="center" wrapText="1"/>
    </xf>
    <xf numFmtId="0" fontId="19" fillId="5" borderId="1" xfId="2" applyNumberFormat="1" applyFont="1" applyFill="1" applyBorder="1" applyAlignment="1">
      <alignment horizontal="center" vertical="center" wrapText="1"/>
    </xf>
    <xf numFmtId="0" fontId="27" fillId="0" borderId="0" xfId="110" applyFont="1" applyAlignment="1">
      <alignment horizontal="center" vertical="center"/>
    </xf>
    <xf numFmtId="0" fontId="27" fillId="0" borderId="0" xfId="110" applyFont="1" applyAlignment="1">
      <alignment horizontal="center" vertical="center" wrapText="1"/>
    </xf>
    <xf numFmtId="0" fontId="27" fillId="0" borderId="0" xfId="110" applyFont="1" applyAlignment="1">
      <alignment vertical="center"/>
    </xf>
    <xf numFmtId="0" fontId="27" fillId="0" borderId="7" xfId="110" applyFont="1" applyBorder="1" applyAlignment="1">
      <alignment horizontal="center" vertical="center"/>
    </xf>
    <xf numFmtId="0" fontId="27" fillId="0" borderId="2" xfId="110" applyFont="1" applyBorder="1" applyAlignment="1">
      <alignment horizontal="center" vertical="center"/>
    </xf>
    <xf numFmtId="0" fontId="27" fillId="0" borderId="2" xfId="110" applyFont="1" applyBorder="1" applyAlignment="1">
      <alignment horizontal="center" vertical="center" wrapText="1"/>
    </xf>
    <xf numFmtId="0" fontId="27" fillId="0" borderId="8" xfId="110" applyFont="1" applyBorder="1" applyAlignment="1">
      <alignment horizontal="center" vertical="center" wrapText="1"/>
    </xf>
    <xf numFmtId="0" fontId="27" fillId="0" borderId="5" xfId="110" applyFont="1" applyBorder="1" applyAlignment="1">
      <alignment horizontal="center" vertical="center"/>
    </xf>
    <xf numFmtId="0" fontId="27" fillId="0" borderId="1" xfId="110" applyFont="1" applyBorder="1" applyAlignment="1">
      <alignment vertical="center"/>
    </xf>
    <xf numFmtId="0" fontId="27" fillId="0" borderId="1" xfId="110" applyFont="1" applyBorder="1" applyAlignment="1">
      <alignment vertical="center" wrapText="1"/>
    </xf>
    <xf numFmtId="0" fontId="11" fillId="0" borderId="1" xfId="110" applyFont="1" applyBorder="1" applyAlignment="1">
      <alignment vertical="center"/>
    </xf>
    <xf numFmtId="0" fontId="27" fillId="0" borderId="3" xfId="110" applyFont="1" applyBorder="1" applyAlignment="1">
      <alignment vertical="center" wrapText="1"/>
    </xf>
    <xf numFmtId="0" fontId="27" fillId="0" borderId="1" xfId="110" quotePrefix="1" applyFont="1" applyBorder="1" applyAlignment="1">
      <alignment vertical="center" wrapText="1"/>
    </xf>
    <xf numFmtId="0" fontId="27" fillId="0" borderId="1" xfId="110" quotePrefix="1" applyFont="1" applyBorder="1" applyAlignment="1">
      <alignment vertical="center"/>
    </xf>
    <xf numFmtId="0" fontId="29" fillId="7" borderId="1" xfId="110" quotePrefix="1" applyFont="1" applyFill="1" applyBorder="1" applyAlignment="1">
      <alignment vertical="center" wrapText="1"/>
    </xf>
    <xf numFmtId="0" fontId="33" fillId="0" borderId="1" xfId="110" applyFont="1" applyBorder="1" applyAlignment="1">
      <alignment vertical="center"/>
    </xf>
    <xf numFmtId="0" fontId="11" fillId="0" borderId="1" xfId="110" applyFont="1" applyBorder="1" applyAlignment="1">
      <alignment vertical="center" wrapText="1"/>
    </xf>
    <xf numFmtId="0" fontId="27" fillId="0" borderId="6" xfId="110" applyFont="1" applyBorder="1" applyAlignment="1">
      <alignment vertical="center"/>
    </xf>
    <xf numFmtId="0" fontId="27" fillId="0" borderId="6" xfId="110" quotePrefix="1" applyFont="1" applyBorder="1" applyAlignment="1">
      <alignment vertical="center"/>
    </xf>
    <xf numFmtId="0" fontId="27" fillId="0" borderId="6" xfId="110" applyFont="1" applyBorder="1" applyAlignment="1">
      <alignment vertical="center" wrapText="1"/>
    </xf>
    <xf numFmtId="0" fontId="27" fillId="0" borderId="9" xfId="110" applyFont="1" applyBorder="1" applyAlignment="1">
      <alignment vertical="center" wrapText="1"/>
    </xf>
    <xf numFmtId="0" fontId="27" fillId="0" borderId="10" xfId="110" applyFont="1" applyBorder="1" applyAlignment="1">
      <alignment horizontal="center" vertical="center"/>
    </xf>
    <xf numFmtId="0" fontId="27" fillId="0" borderId="10" xfId="110" applyFont="1" applyBorder="1" applyAlignment="1">
      <alignment vertical="center"/>
    </xf>
    <xf numFmtId="0" fontId="27" fillId="0" borderId="10" xfId="110" applyFont="1" applyBorder="1" applyAlignment="1">
      <alignment vertical="center" wrapText="1"/>
    </xf>
    <xf numFmtId="0" fontId="11" fillId="0" borderId="10" xfId="110" applyFont="1" applyBorder="1" applyAlignment="1">
      <alignment vertical="center"/>
    </xf>
    <xf numFmtId="0" fontId="27" fillId="0" borderId="0" xfId="110" applyFont="1" applyBorder="1" applyAlignment="1">
      <alignment vertical="center"/>
    </xf>
    <xf numFmtId="0" fontId="27" fillId="0" borderId="0" xfId="110" applyFont="1" applyAlignment="1">
      <alignment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9" fillId="0" borderId="0" xfId="111">
      <alignment vertical="center"/>
    </xf>
    <xf numFmtId="0" fontId="35" fillId="0" borderId="1" xfId="2" applyFont="1" applyFill="1" applyBorder="1" applyAlignment="1">
      <alignment horizontal="left" vertical="center" wrapText="1"/>
    </xf>
    <xf numFmtId="0" fontId="21" fillId="0" borderId="1" xfId="2" applyFont="1" applyFill="1" applyBorder="1" applyAlignment="1">
      <alignment horizontal="left" vertical="top" wrapText="1"/>
    </xf>
    <xf numFmtId="0" fontId="17" fillId="8" borderId="11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right" vertical="center"/>
    </xf>
    <xf numFmtId="0" fontId="17" fillId="0" borderId="14" xfId="0" applyFont="1" applyBorder="1">
      <alignment vertical="center"/>
    </xf>
    <xf numFmtId="9" fontId="17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28" fillId="6" borderId="3" xfId="110" applyFont="1" applyFill="1" applyBorder="1" applyAlignment="1">
      <alignment horizontal="center" vertical="center"/>
    </xf>
    <xf numFmtId="0" fontId="28" fillId="6" borderId="4" xfId="110" applyFont="1" applyFill="1" applyBorder="1" applyAlignment="1">
      <alignment horizontal="center" vertical="center"/>
    </xf>
    <xf numFmtId="0" fontId="28" fillId="6" borderId="5" xfId="110" applyFont="1" applyFill="1" applyBorder="1" applyAlignment="1">
      <alignment horizontal="center" vertical="center"/>
    </xf>
    <xf numFmtId="0" fontId="21" fillId="0" borderId="0" xfId="2" applyNumberFormat="1" applyFont="1" applyFill="1" applyBorder="1" applyAlignment="1">
      <alignment horizontal="center" vertical="center" wrapText="1"/>
    </xf>
  </cellXfs>
  <cellStyles count="112">
    <cellStyle name="Normal 106 2" xfId="77"/>
    <cellStyle name="Normal 2 10 2_Vendor Min Model V3_dwy08232011fg" xfId="78"/>
    <cellStyle name="一般" xfId="0" builtinId="0"/>
    <cellStyle name="一般 10" xfId="5"/>
    <cellStyle name="一般 11" xfId="3"/>
    <cellStyle name="一般 12" xfId="75"/>
    <cellStyle name="一般 13" xfId="82"/>
    <cellStyle name="一般 14" xfId="110"/>
    <cellStyle name="一般 2" xfId="1"/>
    <cellStyle name="一般 2 2" xfId="6"/>
    <cellStyle name="一般 2 2 2" xfId="7"/>
    <cellStyle name="一般 2 2 2 2" xfId="8"/>
    <cellStyle name="一般 2 2 2 2 2" xfId="9"/>
    <cellStyle name="一般 2 2 2 2 2 2 2 2 2" xfId="4"/>
    <cellStyle name="一般 2 2 2 3" xfId="10"/>
    <cellStyle name="一般 2 2 2 3 2" xfId="11"/>
    <cellStyle name="一般 2 2 2 4" xfId="12"/>
    <cellStyle name="一般 2 2 3" xfId="13"/>
    <cellStyle name="一般 2 2 3 2" xfId="14"/>
    <cellStyle name="一般 2 2 4" xfId="15"/>
    <cellStyle name="一般 2 2 4 2" xfId="16"/>
    <cellStyle name="一般 2 2 5" xfId="17"/>
    <cellStyle name="一般 2 3" xfId="18"/>
    <cellStyle name="一般 2 3 2" xfId="19"/>
    <cellStyle name="一般 2 3 2 2" xfId="20"/>
    <cellStyle name="一般 2 3 3" xfId="21"/>
    <cellStyle name="一般 2 3 3 2" xfId="22"/>
    <cellStyle name="一般 2 3 4" xfId="23"/>
    <cellStyle name="一般 2 4" xfId="24"/>
    <cellStyle name="一般 2 4 2" xfId="25"/>
    <cellStyle name="一般 2 5" xfId="26"/>
    <cellStyle name="一般 2 5 2" xfId="27"/>
    <cellStyle name="一般 2 6" xfId="28"/>
    <cellStyle name="一般 2 7" xfId="29"/>
    <cellStyle name="一般 2 8" xfId="79"/>
    <cellStyle name="一般 3" xfId="30"/>
    <cellStyle name="一般 3 2" xfId="31"/>
    <cellStyle name="一般 3 2 2" xfId="32"/>
    <cellStyle name="一般 3 2 2 2" xfId="33"/>
    <cellStyle name="一般 3 2 2 2 2" xfId="34"/>
    <cellStyle name="一般 3 2 2 3" xfId="35"/>
    <cellStyle name="一般 3 2 2 3 2" xfId="36"/>
    <cellStyle name="一般 3 2 2 4" xfId="37"/>
    <cellStyle name="一般 3 2 3" xfId="38"/>
    <cellStyle name="一般 3 2 3 2" xfId="39"/>
    <cellStyle name="一般 3 2 4" xfId="40"/>
    <cellStyle name="一般 3 2 4 2" xfId="41"/>
    <cellStyle name="一般 3 2 5" xfId="42"/>
    <cellStyle name="一般 3 3" xfId="43"/>
    <cellStyle name="一般 3 3 2" xfId="44"/>
    <cellStyle name="一般 3 3 2 2" xfId="45"/>
    <cellStyle name="一般 3 3 3" xfId="46"/>
    <cellStyle name="一般 3 3 3 2" xfId="47"/>
    <cellStyle name="一般 3 3 4" xfId="48"/>
    <cellStyle name="一般 3 4" xfId="49"/>
    <cellStyle name="一般 3 4 2" xfId="50"/>
    <cellStyle name="一般 3 5" xfId="51"/>
    <cellStyle name="一般 3 5 2" xfId="52"/>
    <cellStyle name="一般 3 6" xfId="53"/>
    <cellStyle name="一般 4" xfId="54"/>
    <cellStyle name="一般 4 2" xfId="55"/>
    <cellStyle name="一般 4 2 2" xfId="56"/>
    <cellStyle name="一般 4 2 2 2" xfId="57"/>
    <cellStyle name="一般 4 2 3" xfId="58"/>
    <cellStyle name="一般 4 2 3 2" xfId="59"/>
    <cellStyle name="一般 4 2 4" xfId="60"/>
    <cellStyle name="一般 4 3" xfId="61"/>
    <cellStyle name="一般 4 3 2" xfId="62"/>
    <cellStyle name="一般 4 4" xfId="63"/>
    <cellStyle name="一般 4 4 2" xfId="64"/>
    <cellStyle name="一般 4 5" xfId="65"/>
    <cellStyle name="一般 5" xfId="66"/>
    <cellStyle name="一般 6" xfId="67"/>
    <cellStyle name="一般 6 2" xfId="80"/>
    <cellStyle name="一般 7" xfId="2"/>
    <cellStyle name="一般 7 2" xfId="83"/>
    <cellStyle name="一般 8" xfId="68"/>
    <cellStyle name="一般 8 2" xfId="69"/>
    <cellStyle name="一般 8 2 2" xfId="70"/>
    <cellStyle name="一般 8 3" xfId="71"/>
    <cellStyle name="一般 8 3 2" xfId="72"/>
    <cellStyle name="一般 8 4" xfId="73"/>
    <cellStyle name="一般 9" xfId="74"/>
    <cellStyle name="一般 9 2" xfId="81"/>
    <cellStyle name="已瀏覽過的超連結" xfId="85" builtinId="9" hidden="1"/>
    <cellStyle name="已瀏覽過的超連結" xfId="87" builtinId="9" hidden="1"/>
    <cellStyle name="已瀏覽過的超連結" xfId="89" builtinId="9" hidden="1"/>
    <cellStyle name="已瀏覽過的超連結" xfId="91" builtinId="9" hidden="1"/>
    <cellStyle name="已瀏覽過的超連結" xfId="93" builtinId="9" hidden="1"/>
    <cellStyle name="已瀏覽過的超連結" xfId="95" builtinId="9" hidden="1"/>
    <cellStyle name="已瀏覽過的超連結" xfId="97" builtinId="9" hidden="1"/>
    <cellStyle name="已瀏覽過的超連結" xfId="99" builtinId="9" hidden="1"/>
    <cellStyle name="已瀏覽過的超連結" xfId="101" builtinId="9" hidden="1"/>
    <cellStyle name="已瀏覽過的超連結" xfId="103" builtinId="9" hidden="1"/>
    <cellStyle name="已瀏覽過的超連結" xfId="105" builtinId="9" hidden="1"/>
    <cellStyle name="已瀏覽過的超連結" xfId="107" builtinId="9" hidden="1"/>
    <cellStyle name="已瀏覽過的超連結" xfId="109" builtinId="9" hidden="1"/>
    <cellStyle name="超連結" xfId="84" builtinId="8" hidden="1"/>
    <cellStyle name="超連結" xfId="86" builtinId="8" hidden="1"/>
    <cellStyle name="超連結" xfId="88" builtinId="8" hidden="1"/>
    <cellStyle name="超連結" xfId="90" builtinId="8" hidden="1"/>
    <cellStyle name="超連結" xfId="92" builtinId="8" hidden="1"/>
    <cellStyle name="超連結" xfId="94" builtinId="8" hidden="1"/>
    <cellStyle name="超連結" xfId="96" builtinId="8" hidden="1"/>
    <cellStyle name="超連結" xfId="98" builtinId="8" hidden="1"/>
    <cellStyle name="超連結" xfId="100" builtinId="8" hidden="1"/>
    <cellStyle name="超連結" xfId="102" builtinId="8" hidden="1"/>
    <cellStyle name="超連結" xfId="104" builtinId="8" hidden="1"/>
    <cellStyle name="超連結" xfId="106" builtinId="8" hidden="1"/>
    <cellStyle name="超連結" xfId="108" builtinId="8" hidden="1"/>
    <cellStyle name="超連結" xfId="111" builtinId="8"/>
    <cellStyle name="超連結 2" xfId="76"/>
  </cellStyles>
  <dxfs count="14">
    <dxf>
      <font>
        <strike val="0"/>
        <outline val="0"/>
        <shadow val="0"/>
        <u val="none"/>
        <vertAlign val="baseline"/>
        <sz val="14"/>
        <name val="微軟正黑體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微軟正黑體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微軟正黑體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微軟正黑體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微軟正黑體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微軟正黑體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微軟正黑體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微軟正黑體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微軟正黑體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微軟正黑體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ward" refreshedDate="45398.619331365742" createdVersion="5" refreshedVersion="5" minRefreshableVersion="3" recordCount="15">
  <cacheSource type="worksheet">
    <worksheetSource ref="A1:F16" sheet="login failed IP 清單(前15名)"/>
  </cacheSource>
  <cacheFields count="6">
    <cacheField name="序號" numFmtId="0">
      <sharedItems containsSemiMixedTypes="0" containsString="0" containsNumber="1" containsInteger="1" minValue="1" maxValue="15"/>
    </cacheField>
    <cacheField name="IP" numFmtId="0">
      <sharedItems/>
    </cacheField>
    <cacheField name="計數" numFmtId="0">
      <sharedItems containsSemiMixedTypes="0" containsString="0" containsNumber="1" containsInteger="1" minValue="668" maxValue="7016"/>
    </cacheField>
    <cacheField name="國家" numFmtId="0">
      <sharedItems count="8">
        <s v=" 俄羅斯 "/>
        <s v=" 德國 "/>
        <s v=" 土耳其 "/>
        <s v=" 保加利亞 "/>
        <s v=" 沙烏地阿拉伯 "/>
        <s v=" 美國 "/>
        <s v=" 摩爾多瓦 "/>
        <s v=" 美國  " u="1"/>
      </sharedItems>
    </cacheField>
    <cacheField name="比重" numFmtId="9">
      <sharedItems containsSemiMixedTypes="0" containsString="0" containsNumber="1" minValue="0.01" maxValue="0.1"/>
    </cacheField>
    <cacheField name="累績比重" numFmtId="9">
      <sharedItems containsSemiMixedTypes="0" containsString="0" containsNumber="1" minValue="0.1" maxValue="0.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n v="1"/>
    <s v="94.232.47.233"/>
    <n v="7016"/>
    <x v="0"/>
    <n v="0.1"/>
    <n v="0.1"/>
  </r>
  <r>
    <n v="2"/>
    <s v="194.233.80.35"/>
    <n v="6324"/>
    <x v="1"/>
    <n v="0.09"/>
    <n v="0.2"/>
  </r>
  <r>
    <n v="3"/>
    <s v="78.177.183.36"/>
    <n v="5119"/>
    <x v="2"/>
    <n v="0.08"/>
    <n v="0.28000000000000003"/>
  </r>
  <r>
    <n v="4"/>
    <s v="78.177.181.15"/>
    <n v="4820"/>
    <x v="2"/>
    <n v="7.0000000000000007E-2"/>
    <n v="0.35"/>
  </r>
  <r>
    <n v="5"/>
    <s v="94.232.47.222"/>
    <n v="4659"/>
    <x v="0"/>
    <n v="7.0000000000000007E-2"/>
    <n v="0.42"/>
  </r>
  <r>
    <n v="6"/>
    <s v="94.232.47.231"/>
    <n v="4253"/>
    <x v="0"/>
    <n v="0.06"/>
    <n v="0.48"/>
  </r>
  <r>
    <n v="7"/>
    <s v="78.177.180.69"/>
    <n v="1802"/>
    <x v="2"/>
    <n v="0.03"/>
    <n v="0.51"/>
  </r>
  <r>
    <n v="8"/>
    <s v="91.92.243.216"/>
    <n v="1656"/>
    <x v="3"/>
    <n v="0.02"/>
    <n v="0.53"/>
  </r>
  <r>
    <n v="9"/>
    <s v="193.201.9.129"/>
    <n v="1279"/>
    <x v="1"/>
    <n v="0.02"/>
    <n v="0.55000000000000004"/>
  </r>
  <r>
    <n v="10"/>
    <s v="212.70.149.150"/>
    <n v="1265"/>
    <x v="3"/>
    <n v="0.02"/>
    <n v="0.56999999999999995"/>
  </r>
  <r>
    <n v="11"/>
    <s v="85.209.11.227"/>
    <n v="1193"/>
    <x v="4"/>
    <n v="0.02"/>
    <n v="0.59"/>
  </r>
  <r>
    <n v="12"/>
    <s v="213.109.202.127"/>
    <n v="927"/>
    <x v="0"/>
    <n v="0.01"/>
    <n v="0.6"/>
  </r>
  <r>
    <n v="13"/>
    <s v="191.96.227.219"/>
    <n v="916"/>
    <x v="5"/>
    <n v="0.01"/>
    <n v="0.62"/>
  </r>
  <r>
    <n v="14"/>
    <s v="149.18.84.138"/>
    <n v="701"/>
    <x v="5"/>
    <n v="0.01"/>
    <n v="0.63"/>
  </r>
  <r>
    <n v="15"/>
    <s v="178.175.132.164"/>
    <n v="668"/>
    <x v="6"/>
    <n v="0.01"/>
    <n v="0.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樞紐分析表9" cacheId="55" applyNumberFormats="0" applyBorderFormats="0" applyFontFormats="0" applyPatternFormats="0" applyAlignmentFormats="0" applyWidthHeightFormats="1" dataCaption="數值" updatedVersion="5" minRefreshableVersion="3" useAutoFormatting="1" itemPrintTitles="1" createdVersion="5" indent="0" outline="1" outlineData="1" multipleFieldFilters="0">
  <location ref="H1:I9" firstHeaderRow="1" firstDataRow="1" firstDataCol="1"/>
  <pivotFields count="6">
    <pivotField showAll="0"/>
    <pivotField showAll="0"/>
    <pivotField showAll="0"/>
    <pivotField axis="axisRow" showAll="0" sortType="descending">
      <items count="9">
        <item x="2"/>
        <item x="4"/>
        <item x="0"/>
        <item x="3"/>
        <item x="5"/>
        <item m="1" x="7"/>
        <item x="1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9" showAll="0"/>
    <pivotField numFmtId="9" showAll="0"/>
  </pivotFields>
  <rowFields count="1">
    <field x="3"/>
  </rowFields>
  <rowItems count="8">
    <i>
      <x v="2"/>
    </i>
    <i>
      <x/>
    </i>
    <i>
      <x v="6"/>
    </i>
    <i>
      <x v="3"/>
    </i>
    <i>
      <x v="4"/>
    </i>
    <i>
      <x v="1"/>
    </i>
    <i>
      <x v="7"/>
    </i>
    <i t="grand">
      <x/>
    </i>
  </rowItems>
  <colItems count="1">
    <i/>
  </colItems>
  <dataFields count="1">
    <dataField name="加總 - 比重" fld="4" baseField="0" baseItem="0" numFmtId="177"/>
  </dataFields>
  <formats count="1"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表格3" displayName="表格3" ref="A3:H40" totalsRowShown="0" headerRowDxfId="12" dataDxfId="10" headerRowBorderDxfId="11" tableBorderDxfId="9" totalsRowBorderDxfId="8">
  <autoFilter ref="A3:H40"/>
  <sortState ref="A4:I44">
    <sortCondition ref="A3:A44"/>
  </sortState>
  <tableColumns count="8">
    <tableColumn id="1" name="序號" dataDxfId="7"/>
    <tableColumn id="2" name="安裝單位別" dataDxfId="6"/>
    <tableColumn id="3" name="地址" dataDxfId="5"/>
    <tableColumn id="4" name="各安裝點_x000a_聯絡人姓名" dataDxfId="4"/>
    <tableColumn id="5" name="手機" dataDxfId="3"/>
    <tableColumn id="6" name="公司電話" dataDxfId="2"/>
    <tableColumn id="7" name="E-Mail" dataDxfId="1"/>
    <tableColumn id="8" name="備註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fortinet.com/document/fortigate/7.4.3/administration-guide/286826/geography-based-addresse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winson@acts-corp.com" TargetMode="External"/><Relationship Id="rId2" Type="http://schemas.openxmlformats.org/officeDocument/2006/relationships/hyperlink" Target="mailto:guying.lin@tahoho.com.tw" TargetMode="External"/><Relationship Id="rId1" Type="http://schemas.openxmlformats.org/officeDocument/2006/relationships/hyperlink" Target="mailto:samhsu@acts-corp.com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view="pageBreakPreview" zoomScale="85" zoomScaleNormal="85" zoomScaleSheetLayoutView="85" workbookViewId="0">
      <pane ySplit="3" topLeftCell="A7" activePane="bottomLeft" state="frozen"/>
      <selection pane="bottomLeft" activeCell="H12" sqref="H12"/>
    </sheetView>
  </sheetViews>
  <sheetFormatPr defaultColWidth="9" defaultRowHeight="15.6" x14ac:dyDescent="0.3"/>
  <cols>
    <col min="1" max="1" width="8.6640625" style="45" customWidth="1"/>
    <col min="2" max="2" width="10.6640625" style="56" customWidth="1"/>
    <col min="3" max="3" width="43.88671875" style="10" bestFit="1" customWidth="1"/>
    <col min="4" max="4" width="41.44140625" style="10" customWidth="1"/>
    <col min="5" max="5" width="111.44140625" style="33" bestFit="1" customWidth="1"/>
    <col min="6" max="6" width="11.88671875" style="5" bestFit="1" customWidth="1"/>
    <col min="7" max="7" width="20.33203125" style="1" bestFit="1" customWidth="1"/>
    <col min="8" max="8" width="12.6640625" style="34" bestFit="1" customWidth="1"/>
    <col min="9" max="9" width="12.6640625" style="5" bestFit="1" customWidth="1"/>
    <col min="10" max="10" width="9" style="1"/>
    <col min="11" max="11" width="43.88671875" style="10" customWidth="1"/>
    <col min="12" max="12" width="47.109375" style="1" customWidth="1"/>
    <col min="13" max="16384" width="9" style="1"/>
  </cols>
  <sheetData>
    <row r="2" spans="1:11" x14ac:dyDescent="0.3">
      <c r="A2" s="105" t="s">
        <v>44</v>
      </c>
      <c r="B2" s="106"/>
      <c r="C2" s="106"/>
      <c r="D2" s="106"/>
      <c r="E2" s="106"/>
      <c r="F2" s="106"/>
      <c r="G2" s="106"/>
      <c r="H2" s="106"/>
      <c r="I2" s="107"/>
      <c r="K2" s="1"/>
    </row>
    <row r="3" spans="1:11" s="5" customFormat="1" ht="40.5" customHeight="1" x14ac:dyDescent="0.3">
      <c r="A3" s="2" t="s">
        <v>11</v>
      </c>
      <c r="B3" s="57" t="s">
        <v>12</v>
      </c>
      <c r="C3" s="3" t="s">
        <v>13</v>
      </c>
      <c r="D3" s="3" t="s">
        <v>14</v>
      </c>
      <c r="E3" s="2" t="s">
        <v>15</v>
      </c>
      <c r="F3" s="3" t="s">
        <v>16</v>
      </c>
      <c r="G3" s="3" t="s">
        <v>17</v>
      </c>
      <c r="H3" s="4" t="s">
        <v>18</v>
      </c>
      <c r="I3" s="3" t="s">
        <v>19</v>
      </c>
    </row>
    <row r="4" spans="1:11" ht="16.2" x14ac:dyDescent="0.3">
      <c r="A4" s="6" t="s">
        <v>3</v>
      </c>
      <c r="B4" s="58">
        <f>SUM(B5:B7)</f>
        <v>25</v>
      </c>
      <c r="C4" s="8" t="s">
        <v>20</v>
      </c>
      <c r="D4" s="8"/>
      <c r="E4" s="8"/>
      <c r="F4" s="7"/>
      <c r="G4" s="8"/>
      <c r="H4" s="9">
        <v>0.58333333333333337</v>
      </c>
      <c r="I4" s="9">
        <v>0.58680555555555558</v>
      </c>
    </row>
    <row r="5" spans="1:11" ht="54.75" customHeight="1" x14ac:dyDescent="0.3">
      <c r="A5" s="11" t="s">
        <v>4</v>
      </c>
      <c r="B5" s="55">
        <v>5</v>
      </c>
      <c r="C5" s="35" t="s">
        <v>231</v>
      </c>
      <c r="D5" s="13"/>
      <c r="E5" s="13" t="s">
        <v>232</v>
      </c>
      <c r="F5" s="14"/>
      <c r="G5" s="14" t="s">
        <v>30</v>
      </c>
      <c r="H5" s="15"/>
      <c r="I5" s="15"/>
    </row>
    <row r="6" spans="1:11" ht="41.25" customHeight="1" x14ac:dyDescent="0.3">
      <c r="A6" s="11" t="s">
        <v>0</v>
      </c>
      <c r="B6" s="53">
        <v>5</v>
      </c>
      <c r="C6" s="35" t="s">
        <v>233</v>
      </c>
      <c r="D6" s="17"/>
      <c r="E6" s="13" t="s">
        <v>234</v>
      </c>
      <c r="F6" s="14"/>
      <c r="G6" s="14" t="s">
        <v>30</v>
      </c>
      <c r="H6" s="18"/>
      <c r="I6" s="18"/>
    </row>
    <row r="7" spans="1:11" ht="184.5" customHeight="1" x14ac:dyDescent="0.3">
      <c r="A7" s="11" t="s">
        <v>1</v>
      </c>
      <c r="B7" s="53">
        <v>15</v>
      </c>
      <c r="C7" s="89" t="s">
        <v>235</v>
      </c>
      <c r="D7" s="17"/>
      <c r="E7" s="90" t="s">
        <v>236</v>
      </c>
      <c r="F7" s="14"/>
      <c r="G7" s="14" t="s">
        <v>30</v>
      </c>
      <c r="H7" s="18">
        <v>0.47222222222222227</v>
      </c>
      <c r="I7" s="18">
        <v>0.47986111111111113</v>
      </c>
    </row>
    <row r="8" spans="1:11" ht="16.2" x14ac:dyDescent="0.3">
      <c r="A8" s="6" t="s">
        <v>237</v>
      </c>
      <c r="B8" s="58">
        <f>SUM(B9:B12)</f>
        <v>55</v>
      </c>
      <c r="C8" s="37" t="s">
        <v>29</v>
      </c>
      <c r="D8" s="8"/>
      <c r="E8" s="20"/>
      <c r="F8" s="7"/>
      <c r="G8" s="8"/>
      <c r="H8" s="9">
        <v>0.58680555555555558</v>
      </c>
      <c r="I8" s="9">
        <v>0.66666666666666663</v>
      </c>
    </row>
    <row r="9" spans="1:11" s="24" customFormat="1" ht="107.25" customHeight="1" x14ac:dyDescent="0.3">
      <c r="A9" s="11" t="s">
        <v>9</v>
      </c>
      <c r="B9" s="54">
        <v>20</v>
      </c>
      <c r="C9" s="38" t="s">
        <v>29</v>
      </c>
      <c r="D9" s="26"/>
      <c r="E9" s="22" t="s">
        <v>238</v>
      </c>
      <c r="F9" s="12"/>
      <c r="G9" s="14" t="s">
        <v>30</v>
      </c>
      <c r="H9" s="23">
        <v>0.4826388888888889</v>
      </c>
      <c r="I9" s="23">
        <v>0.48958333333333331</v>
      </c>
      <c r="K9" s="25"/>
    </row>
    <row r="10" spans="1:11" s="24" customFormat="1" ht="73.5" customHeight="1" x14ac:dyDescent="0.3">
      <c r="A10" s="11" t="s">
        <v>10</v>
      </c>
      <c r="B10" s="55">
        <v>10</v>
      </c>
      <c r="C10" s="35" t="s">
        <v>240</v>
      </c>
      <c r="D10" s="13"/>
      <c r="E10" s="13" t="s">
        <v>239</v>
      </c>
      <c r="F10" s="12"/>
      <c r="G10" s="14" t="s">
        <v>30</v>
      </c>
      <c r="H10" s="23">
        <v>0.49027777777777781</v>
      </c>
      <c r="I10" s="23">
        <v>0.5</v>
      </c>
      <c r="K10" s="25"/>
    </row>
    <row r="11" spans="1:11" s="24" customFormat="1" ht="16.2" x14ac:dyDescent="0.3">
      <c r="A11" s="16" t="s">
        <v>36</v>
      </c>
      <c r="B11" s="53">
        <v>10</v>
      </c>
      <c r="C11" s="89" t="s">
        <v>241</v>
      </c>
      <c r="D11" s="17"/>
      <c r="E11" s="19" t="s">
        <v>27</v>
      </c>
      <c r="F11" s="12"/>
      <c r="G11" s="14" t="s">
        <v>30</v>
      </c>
      <c r="H11" s="27">
        <v>0.5</v>
      </c>
      <c r="I11" s="18">
        <v>0.50347222222222221</v>
      </c>
      <c r="K11" s="25"/>
    </row>
    <row r="12" spans="1:11" s="24" customFormat="1" ht="144.6" x14ac:dyDescent="0.3">
      <c r="A12" s="16" t="s">
        <v>38</v>
      </c>
      <c r="B12" s="53">
        <v>15</v>
      </c>
      <c r="C12" s="36" t="s">
        <v>31</v>
      </c>
      <c r="D12" s="17"/>
      <c r="E12" s="90" t="s">
        <v>248</v>
      </c>
      <c r="F12" s="14"/>
      <c r="G12" s="14" t="s">
        <v>30</v>
      </c>
      <c r="H12" s="27"/>
      <c r="I12" s="28"/>
      <c r="K12" s="25"/>
    </row>
    <row r="13" spans="1:11" ht="16.2" x14ac:dyDescent="0.3">
      <c r="A13" s="6" t="s">
        <v>6</v>
      </c>
      <c r="B13" s="58">
        <f>SUM(B14)</f>
        <v>5</v>
      </c>
      <c r="C13" s="8" t="s">
        <v>21</v>
      </c>
      <c r="D13" s="8"/>
      <c r="E13" s="20"/>
      <c r="F13" s="7"/>
      <c r="G13" s="8"/>
      <c r="H13" s="9">
        <v>0.625</v>
      </c>
      <c r="I13" s="9">
        <v>0.66666666666666663</v>
      </c>
    </row>
    <row r="14" spans="1:11" ht="16.2" x14ac:dyDescent="0.3">
      <c r="A14" s="29" t="s">
        <v>7</v>
      </c>
      <c r="B14" s="59">
        <v>5</v>
      </c>
      <c r="C14" s="44" t="s">
        <v>39</v>
      </c>
      <c r="D14" s="30"/>
      <c r="E14" s="31"/>
      <c r="F14" s="14"/>
      <c r="G14" s="14"/>
      <c r="H14" s="32"/>
      <c r="I14" s="32"/>
    </row>
    <row r="15" spans="1:11" s="43" customFormat="1" ht="18" customHeight="1" x14ac:dyDescent="0.3">
      <c r="A15" s="39"/>
      <c r="B15" s="60"/>
      <c r="C15" s="40"/>
      <c r="D15" s="41"/>
      <c r="E15" s="41"/>
      <c r="F15" s="41"/>
      <c r="G15" s="41"/>
      <c r="H15" s="42"/>
      <c r="I15" s="42"/>
    </row>
    <row r="16" spans="1:11" ht="16.2" x14ac:dyDescent="0.3">
      <c r="A16" s="47" t="s">
        <v>8</v>
      </c>
      <c r="B16" s="61">
        <f>SUM(B17:B21)</f>
        <v>50</v>
      </c>
      <c r="C16" s="49" t="s">
        <v>242</v>
      </c>
      <c r="D16" s="50"/>
      <c r="E16" s="50"/>
      <c r="F16" s="48"/>
      <c r="G16" s="50"/>
      <c r="H16" s="51">
        <v>0.66666666666666663</v>
      </c>
      <c r="I16" s="51"/>
      <c r="J16" s="46"/>
    </row>
    <row r="17" spans="1:11" ht="63.6" x14ac:dyDescent="0.3">
      <c r="A17" s="29" t="s">
        <v>40</v>
      </c>
      <c r="B17" s="54">
        <v>5</v>
      </c>
      <c r="C17" s="38" t="s">
        <v>32</v>
      </c>
      <c r="D17" s="26"/>
      <c r="E17" s="22" t="s">
        <v>243</v>
      </c>
      <c r="F17" s="12"/>
      <c r="G17" s="14" t="s">
        <v>30</v>
      </c>
      <c r="H17" s="21"/>
      <c r="I17" s="52"/>
    </row>
    <row r="18" spans="1:11" ht="32.4" x14ac:dyDescent="0.3">
      <c r="A18" s="11" t="s">
        <v>41</v>
      </c>
      <c r="B18" s="53">
        <v>10</v>
      </c>
      <c r="C18" s="36" t="s">
        <v>244</v>
      </c>
      <c r="D18" s="17"/>
      <c r="E18" s="17" t="s">
        <v>33</v>
      </c>
      <c r="F18" s="14"/>
      <c r="G18" s="14" t="s">
        <v>30</v>
      </c>
      <c r="H18" s="18"/>
      <c r="I18" s="18"/>
    </row>
    <row r="19" spans="1:11" s="24" customFormat="1" ht="73.5" customHeight="1" x14ac:dyDescent="0.3">
      <c r="A19" s="29" t="s">
        <v>245</v>
      </c>
      <c r="B19" s="55">
        <v>10</v>
      </c>
      <c r="C19" s="35" t="s">
        <v>240</v>
      </c>
      <c r="D19" s="13"/>
      <c r="E19" s="13" t="s">
        <v>239</v>
      </c>
      <c r="F19" s="12"/>
      <c r="G19" s="14" t="s">
        <v>30</v>
      </c>
      <c r="H19" s="21"/>
      <c r="I19" s="21"/>
      <c r="K19" s="25"/>
    </row>
    <row r="20" spans="1:11" s="24" customFormat="1" ht="16.2" x14ac:dyDescent="0.3">
      <c r="A20" s="11" t="s">
        <v>246</v>
      </c>
      <c r="B20" s="53">
        <v>10</v>
      </c>
      <c r="C20" s="89" t="s">
        <v>241</v>
      </c>
      <c r="D20" s="17"/>
      <c r="E20" s="19" t="s">
        <v>27</v>
      </c>
      <c r="F20" s="12"/>
      <c r="G20" s="14" t="s">
        <v>30</v>
      </c>
      <c r="H20" s="27"/>
      <c r="I20" s="28"/>
      <c r="K20" s="25"/>
    </row>
    <row r="21" spans="1:11" s="24" customFormat="1" ht="144.6" x14ac:dyDescent="0.3">
      <c r="A21" s="29" t="s">
        <v>247</v>
      </c>
      <c r="B21" s="53">
        <v>15</v>
      </c>
      <c r="C21" s="36" t="s">
        <v>31</v>
      </c>
      <c r="D21" s="17"/>
      <c r="E21" s="17" t="s">
        <v>236</v>
      </c>
      <c r="F21" s="14"/>
      <c r="G21" s="14" t="s">
        <v>30</v>
      </c>
      <c r="H21" s="27"/>
      <c r="I21" s="28"/>
      <c r="K21" s="25"/>
    </row>
  </sheetData>
  <autoFilter ref="A3:K16"/>
  <mergeCells count="1">
    <mergeCell ref="A2:I2"/>
  </mergeCells>
  <phoneticPr fontId="1" type="noConversion"/>
  <printOptions horizontalCentered="1"/>
  <pageMargins left="0.19685039370078741" right="0.19685039370078741" top="0" bottom="0" header="0.19685039370078741" footer="0.19685039370078741"/>
  <pageSetup paperSize="9" scale="46" fitToHeight="3" orientation="landscape" r:id="rId1"/>
  <rowBreaks count="1" manualBreakCount="1">
    <brk id="1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abSelected="1" zoomScale="85" zoomScaleNormal="85" zoomScaleSheetLayoutView="100" workbookViewId="0">
      <pane ySplit="3" topLeftCell="A4" activePane="bottomLeft" state="frozen"/>
      <selection pane="bottomLeft" activeCell="B8" sqref="B8"/>
    </sheetView>
  </sheetViews>
  <sheetFormatPr defaultColWidth="9" defaultRowHeight="15.6" x14ac:dyDescent="0.3"/>
  <cols>
    <col min="1" max="1" width="8.6640625" style="45" customWidth="1"/>
    <col min="2" max="2" width="10.6640625" style="56" customWidth="1"/>
    <col min="3" max="3" width="43.88671875" style="10" bestFit="1" customWidth="1"/>
    <col min="4" max="4" width="59.109375" style="10" customWidth="1"/>
    <col min="5" max="5" width="111.44140625" style="33" bestFit="1" customWidth="1"/>
    <col min="6" max="6" width="11.88671875" style="5" bestFit="1" customWidth="1"/>
    <col min="7" max="7" width="20.33203125" style="1" bestFit="1" customWidth="1"/>
    <col min="8" max="8" width="12.6640625" style="34" bestFit="1" customWidth="1"/>
    <col min="9" max="9" width="12.6640625" style="5" bestFit="1" customWidth="1"/>
    <col min="10" max="10" width="9" style="1"/>
    <col min="11" max="11" width="43.88671875" style="10" customWidth="1"/>
    <col min="12" max="12" width="47.109375" style="1" customWidth="1"/>
    <col min="13" max="16384" width="9" style="1"/>
  </cols>
  <sheetData>
    <row r="2" spans="1:11" x14ac:dyDescent="0.3">
      <c r="A2" s="105" t="s">
        <v>44</v>
      </c>
      <c r="B2" s="106"/>
      <c r="C2" s="106"/>
      <c r="D2" s="106"/>
      <c r="E2" s="106"/>
      <c r="F2" s="106"/>
      <c r="G2" s="106"/>
      <c r="H2" s="106"/>
      <c r="I2" s="107"/>
      <c r="K2" s="1"/>
    </row>
    <row r="3" spans="1:11" s="5" customFormat="1" ht="40.5" customHeight="1" x14ac:dyDescent="0.3">
      <c r="A3" s="2" t="s">
        <v>11</v>
      </c>
      <c r="B3" s="57" t="s">
        <v>12</v>
      </c>
      <c r="C3" s="3" t="s">
        <v>13</v>
      </c>
      <c r="D3" s="3" t="s">
        <v>14</v>
      </c>
      <c r="E3" s="2" t="s">
        <v>15</v>
      </c>
      <c r="F3" s="3" t="s">
        <v>16</v>
      </c>
      <c r="G3" s="3" t="s">
        <v>17</v>
      </c>
      <c r="H3" s="4" t="s">
        <v>18</v>
      </c>
      <c r="I3" s="3" t="s">
        <v>19</v>
      </c>
    </row>
    <row r="4" spans="1:11" ht="16.2" x14ac:dyDescent="0.3">
      <c r="A4" s="6" t="s">
        <v>3</v>
      </c>
      <c r="B4" s="58">
        <f>SUM(B5:B8)</f>
        <v>31</v>
      </c>
      <c r="C4" s="8" t="s">
        <v>20</v>
      </c>
      <c r="D4" s="8"/>
      <c r="E4" s="8"/>
      <c r="F4" s="7"/>
      <c r="G4" s="8"/>
      <c r="H4" s="9">
        <v>0.58333333333333337</v>
      </c>
      <c r="I4" s="9">
        <v>0.58680555555555558</v>
      </c>
    </row>
    <row r="5" spans="1:11" ht="16.2" x14ac:dyDescent="0.3">
      <c r="A5" s="11" t="s">
        <v>4</v>
      </c>
      <c r="B5" s="55">
        <v>3</v>
      </c>
      <c r="C5" s="35" t="s">
        <v>22</v>
      </c>
      <c r="D5" s="13"/>
      <c r="E5" s="13" t="s">
        <v>23</v>
      </c>
      <c r="F5" s="14"/>
      <c r="G5" s="14" t="s">
        <v>30</v>
      </c>
      <c r="H5" s="15"/>
      <c r="I5" s="15"/>
    </row>
    <row r="6" spans="1:11" ht="16.2" x14ac:dyDescent="0.3">
      <c r="A6" s="11" t="s">
        <v>0</v>
      </c>
      <c r="B6" s="53">
        <v>3</v>
      </c>
      <c r="C6" s="35" t="s">
        <v>24</v>
      </c>
      <c r="D6" s="17"/>
      <c r="E6" s="13" t="s">
        <v>25</v>
      </c>
      <c r="F6" s="14"/>
      <c r="G6" s="14" t="s">
        <v>30</v>
      </c>
      <c r="H6" s="18"/>
      <c r="I6" s="18"/>
    </row>
    <row r="7" spans="1:11" ht="32.4" x14ac:dyDescent="0.3">
      <c r="A7" s="11" t="s">
        <v>1</v>
      </c>
      <c r="B7" s="53">
        <v>15</v>
      </c>
      <c r="C7" s="17" t="s">
        <v>26</v>
      </c>
      <c r="D7" s="17"/>
      <c r="E7" s="19" t="s">
        <v>27</v>
      </c>
      <c r="F7" s="14"/>
      <c r="G7" s="14" t="s">
        <v>30</v>
      </c>
      <c r="H7" s="18"/>
      <c r="I7" s="18"/>
    </row>
    <row r="8" spans="1:11" ht="78.599999999999994" x14ac:dyDescent="0.3">
      <c r="A8" s="11" t="s">
        <v>2</v>
      </c>
      <c r="B8" s="53">
        <v>10</v>
      </c>
      <c r="C8" s="36" t="s">
        <v>249</v>
      </c>
      <c r="D8" s="17"/>
      <c r="E8" s="17" t="s">
        <v>28</v>
      </c>
      <c r="F8" s="14"/>
      <c r="G8" s="14" t="s">
        <v>30</v>
      </c>
      <c r="H8" s="18"/>
      <c r="I8" s="18"/>
    </row>
    <row r="9" spans="1:11" ht="16.2" x14ac:dyDescent="0.3">
      <c r="A9" s="6" t="s">
        <v>5</v>
      </c>
      <c r="B9" s="58">
        <f>SUM(B10:B14)</f>
        <v>80</v>
      </c>
      <c r="C9" s="37" t="s">
        <v>250</v>
      </c>
      <c r="D9" s="8"/>
      <c r="E9" s="20"/>
      <c r="F9" s="7"/>
      <c r="G9" s="8"/>
      <c r="H9" s="9">
        <v>0.58680555555555558</v>
      </c>
      <c r="I9" s="9">
        <v>0.66666666666666663</v>
      </c>
    </row>
    <row r="10" spans="1:11" s="24" customFormat="1" ht="202.8" customHeight="1" x14ac:dyDescent="0.3">
      <c r="A10" s="11" t="s">
        <v>34</v>
      </c>
      <c r="B10" s="54">
        <v>15</v>
      </c>
      <c r="C10" s="38" t="s">
        <v>252</v>
      </c>
      <c r="D10" s="92" t="s">
        <v>307</v>
      </c>
      <c r="E10" s="93" t="s">
        <v>253</v>
      </c>
      <c r="F10" s="12"/>
      <c r="G10" s="14" t="s">
        <v>30</v>
      </c>
      <c r="H10" s="21"/>
      <c r="I10" s="21"/>
      <c r="K10" s="25"/>
    </row>
    <row r="11" spans="1:11" s="24" customFormat="1" ht="354.6" x14ac:dyDescent="0.3">
      <c r="A11" s="11" t="s">
        <v>35</v>
      </c>
      <c r="B11" s="55">
        <v>30</v>
      </c>
      <c r="C11" s="35" t="s">
        <v>254</v>
      </c>
      <c r="D11" s="13"/>
      <c r="E11" s="13" t="s">
        <v>302</v>
      </c>
      <c r="F11" s="12"/>
      <c r="G11" s="14" t="s">
        <v>30</v>
      </c>
      <c r="H11" s="21"/>
      <c r="I11" s="21"/>
      <c r="K11" s="25"/>
    </row>
    <row r="12" spans="1:11" s="24" customFormat="1" ht="48" x14ac:dyDescent="0.3">
      <c r="A12" s="16" t="s">
        <v>36</v>
      </c>
      <c r="B12" s="53">
        <v>10</v>
      </c>
      <c r="C12" s="35" t="s">
        <v>301</v>
      </c>
      <c r="D12" s="17"/>
      <c r="E12" s="13" t="s">
        <v>303</v>
      </c>
      <c r="F12" s="12"/>
      <c r="G12" s="14" t="s">
        <v>30</v>
      </c>
      <c r="H12" s="27"/>
      <c r="I12" s="28"/>
      <c r="K12" s="25"/>
    </row>
    <row r="13" spans="1:11" s="24" customFormat="1" ht="32.4" x14ac:dyDescent="0.3">
      <c r="A13" s="16" t="s">
        <v>37</v>
      </c>
      <c r="B13" s="53">
        <v>15</v>
      </c>
      <c r="C13" s="17" t="s">
        <v>26</v>
      </c>
      <c r="D13" s="17"/>
      <c r="E13" s="19" t="s">
        <v>27</v>
      </c>
      <c r="F13" s="12"/>
      <c r="G13" s="14" t="s">
        <v>30</v>
      </c>
      <c r="H13" s="27"/>
      <c r="I13" s="28"/>
      <c r="K13" s="25"/>
    </row>
    <row r="14" spans="1:11" s="24" customFormat="1" ht="78.599999999999994" x14ac:dyDescent="0.3">
      <c r="A14" s="16" t="s">
        <v>38</v>
      </c>
      <c r="B14" s="53">
        <v>10</v>
      </c>
      <c r="C14" s="36" t="s">
        <v>304</v>
      </c>
      <c r="D14" s="17"/>
      <c r="E14" s="17" t="s">
        <v>28</v>
      </c>
      <c r="F14" s="14"/>
      <c r="G14" s="14" t="s">
        <v>30</v>
      </c>
      <c r="H14" s="27"/>
      <c r="I14" s="28"/>
      <c r="K14" s="25"/>
    </row>
    <row r="15" spans="1:11" ht="16.2" x14ac:dyDescent="0.3">
      <c r="A15" s="6" t="s">
        <v>6</v>
      </c>
      <c r="B15" s="58">
        <f>SUM(B16)</f>
        <v>5</v>
      </c>
      <c r="C15" s="8" t="s">
        <v>21</v>
      </c>
      <c r="D15" s="8"/>
      <c r="E15" s="20"/>
      <c r="F15" s="7"/>
      <c r="G15" s="8"/>
      <c r="H15" s="9">
        <v>0.625</v>
      </c>
      <c r="I15" s="9">
        <v>0.66666666666666663</v>
      </c>
    </row>
    <row r="16" spans="1:11" ht="16.2" x14ac:dyDescent="0.3">
      <c r="A16" s="29" t="s">
        <v>7</v>
      </c>
      <c r="B16" s="59">
        <v>5</v>
      </c>
      <c r="C16" s="44" t="s">
        <v>39</v>
      </c>
      <c r="D16" s="30"/>
      <c r="E16" s="31"/>
      <c r="F16" s="14"/>
      <c r="G16" s="14"/>
      <c r="H16" s="32"/>
      <c r="I16" s="32"/>
    </row>
    <row r="17" spans="1:11" s="43" customFormat="1" ht="18" customHeight="1" x14ac:dyDescent="0.3">
      <c r="A17" s="39"/>
      <c r="B17" s="111">
        <f>SUM(B15+B4,B9)</f>
        <v>116</v>
      </c>
      <c r="C17" s="40"/>
      <c r="D17" s="41"/>
      <c r="E17" s="41"/>
      <c r="F17" s="41"/>
      <c r="G17" s="41"/>
      <c r="H17" s="42"/>
      <c r="I17" s="42"/>
    </row>
    <row r="18" spans="1:11" ht="16.2" x14ac:dyDescent="0.3">
      <c r="A18" s="47" t="s">
        <v>8</v>
      </c>
      <c r="B18" s="61">
        <f>SUM(B19:B22)</f>
        <v>35</v>
      </c>
      <c r="C18" s="49" t="s">
        <v>305</v>
      </c>
      <c r="D18" s="50"/>
      <c r="E18" s="50"/>
      <c r="F18" s="48"/>
      <c r="G18" s="50"/>
      <c r="H18" s="51">
        <v>0.66666666666666663</v>
      </c>
      <c r="I18" s="51"/>
      <c r="J18" s="46"/>
    </row>
    <row r="19" spans="1:11" ht="32.4" x14ac:dyDescent="0.3">
      <c r="A19" s="29" t="s">
        <v>40</v>
      </c>
      <c r="B19" s="53">
        <v>10</v>
      </c>
      <c r="C19" s="36" t="s">
        <v>306</v>
      </c>
      <c r="D19" s="17"/>
      <c r="E19" s="17" t="s">
        <v>33</v>
      </c>
      <c r="F19" s="12"/>
      <c r="G19" s="14" t="s">
        <v>30</v>
      </c>
      <c r="H19" s="21"/>
      <c r="I19" s="52"/>
    </row>
    <row r="20" spans="1:11" ht="16.2" x14ac:dyDescent="0.3">
      <c r="A20" s="11" t="s">
        <v>41</v>
      </c>
      <c r="B20" s="55">
        <v>5</v>
      </c>
      <c r="C20" s="35" t="s">
        <v>22</v>
      </c>
      <c r="D20" s="13"/>
      <c r="E20" s="13" t="s">
        <v>23</v>
      </c>
      <c r="F20" s="14"/>
      <c r="G20" s="14" t="s">
        <v>30</v>
      </c>
      <c r="H20" s="18"/>
      <c r="I20" s="18"/>
    </row>
    <row r="21" spans="1:11" s="24" customFormat="1" ht="16.2" x14ac:dyDescent="0.3">
      <c r="A21" s="11" t="s">
        <v>42</v>
      </c>
      <c r="B21" s="53">
        <v>5</v>
      </c>
      <c r="C21" s="35" t="s">
        <v>24</v>
      </c>
      <c r="D21" s="17"/>
      <c r="E21" s="13" t="s">
        <v>25</v>
      </c>
      <c r="F21" s="12"/>
      <c r="G21" s="14" t="s">
        <v>30</v>
      </c>
      <c r="H21" s="21"/>
      <c r="I21" s="21"/>
      <c r="K21" s="25"/>
    </row>
    <row r="22" spans="1:11" s="24" customFormat="1" ht="32.4" x14ac:dyDescent="0.3">
      <c r="A22" s="16" t="s">
        <v>43</v>
      </c>
      <c r="B22" s="53">
        <v>15</v>
      </c>
      <c r="C22" s="17" t="s">
        <v>26</v>
      </c>
      <c r="D22" s="17"/>
      <c r="E22" s="19" t="s">
        <v>27</v>
      </c>
      <c r="F22" s="12"/>
      <c r="G22" s="14" t="s">
        <v>30</v>
      </c>
      <c r="H22" s="27"/>
      <c r="I22" s="28"/>
      <c r="K22" s="25"/>
    </row>
  </sheetData>
  <autoFilter ref="A3:K18"/>
  <mergeCells count="1">
    <mergeCell ref="A2:I2"/>
  </mergeCells>
  <phoneticPr fontId="1" type="noConversion"/>
  <printOptions horizontalCentered="1"/>
  <pageMargins left="0.19685039370078741" right="0.19685039370078741" top="0" bottom="0" header="0.19685039370078741" footer="0.19685039370078741"/>
  <pageSetup paperSize="9" scale="46" fitToHeight="3" orientation="landscape" r:id="rId1"/>
  <rowBreaks count="1" manualBreakCount="1">
    <brk id="1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M2" sqref="M2"/>
    </sheetView>
  </sheetViews>
  <sheetFormatPr defaultRowHeight="16.2" x14ac:dyDescent="0.3"/>
  <cols>
    <col min="2" max="2" width="15.6640625" bestFit="1" customWidth="1"/>
    <col min="8" max="8" width="16.5546875" bestFit="1" customWidth="1"/>
    <col min="9" max="9" width="13.33203125" customWidth="1"/>
    <col min="11" max="11" width="16.44140625" bestFit="1" customWidth="1"/>
    <col min="13" max="13" width="17.33203125" bestFit="1" customWidth="1"/>
    <col min="14" max="14" width="33" bestFit="1" customWidth="1"/>
  </cols>
  <sheetData>
    <row r="1" spans="1:14" ht="16.8" thickBot="1" x14ac:dyDescent="0.35">
      <c r="A1" s="94" t="s">
        <v>255</v>
      </c>
      <c r="B1" s="95" t="s">
        <v>256</v>
      </c>
      <c r="C1" s="95" t="s">
        <v>257</v>
      </c>
      <c r="D1" s="95" t="s">
        <v>258</v>
      </c>
      <c r="E1" s="95" t="s">
        <v>259</v>
      </c>
      <c r="F1" s="95" t="s">
        <v>260</v>
      </c>
      <c r="H1" s="102" t="s">
        <v>283</v>
      </c>
      <c r="I1" t="s">
        <v>285</v>
      </c>
      <c r="N1" t="s">
        <v>293</v>
      </c>
    </row>
    <row r="2" spans="1:14" ht="16.8" thickBot="1" x14ac:dyDescent="0.35">
      <c r="A2" s="96">
        <v>1</v>
      </c>
      <c r="B2" s="97" t="s">
        <v>261</v>
      </c>
      <c r="C2" s="98">
        <v>7016</v>
      </c>
      <c r="D2" s="99" t="s">
        <v>262</v>
      </c>
      <c r="E2" s="100">
        <v>0.1</v>
      </c>
      <c r="F2" s="100">
        <v>0.1</v>
      </c>
      <c r="H2" s="103" t="s">
        <v>262</v>
      </c>
      <c r="I2" s="104">
        <v>0.24000000000000002</v>
      </c>
      <c r="K2" t="s">
        <v>286</v>
      </c>
      <c r="M2" t="str">
        <f t="shared" ref="M2:M8" si="0">" ("&amp;H2&amp;")"</f>
        <v xml:space="preserve"> ( 俄羅斯 )</v>
      </c>
      <c r="N2" t="s">
        <v>294</v>
      </c>
    </row>
    <row r="3" spans="1:14" ht="16.8" thickBot="1" x14ac:dyDescent="0.35">
      <c r="A3" s="96">
        <v>2</v>
      </c>
      <c r="B3" s="97" t="s">
        <v>263</v>
      </c>
      <c r="C3" s="98">
        <v>6324</v>
      </c>
      <c r="D3" s="99" t="s">
        <v>264</v>
      </c>
      <c r="E3" s="100">
        <v>0.09</v>
      </c>
      <c r="F3" s="100">
        <v>0.2</v>
      </c>
      <c r="H3" s="103" t="s">
        <v>266</v>
      </c>
      <c r="I3" s="104">
        <v>0.18000000000000002</v>
      </c>
      <c r="K3" t="s">
        <v>287</v>
      </c>
      <c r="M3" t="str">
        <f t="shared" si="0"/>
        <v xml:space="preserve"> ( 土耳其 )</v>
      </c>
      <c r="N3" t="s">
        <v>295</v>
      </c>
    </row>
    <row r="4" spans="1:14" ht="16.8" thickBot="1" x14ac:dyDescent="0.35">
      <c r="A4" s="96">
        <v>3</v>
      </c>
      <c r="B4" s="97" t="s">
        <v>265</v>
      </c>
      <c r="C4" s="98">
        <v>5119</v>
      </c>
      <c r="D4" s="99" t="s">
        <v>266</v>
      </c>
      <c r="E4" s="100">
        <v>0.08</v>
      </c>
      <c r="F4" s="100">
        <v>0.28000000000000003</v>
      </c>
      <c r="H4" s="103" t="s">
        <v>264</v>
      </c>
      <c r="I4" s="104">
        <v>0.11</v>
      </c>
      <c r="K4" t="s">
        <v>288</v>
      </c>
      <c r="M4" t="str">
        <f t="shared" si="0"/>
        <v xml:space="preserve"> ( 德國 )</v>
      </c>
      <c r="N4" t="s">
        <v>296</v>
      </c>
    </row>
    <row r="5" spans="1:14" ht="16.8" thickBot="1" x14ac:dyDescent="0.35">
      <c r="A5" s="96">
        <v>4</v>
      </c>
      <c r="B5" s="97" t="s">
        <v>267</v>
      </c>
      <c r="C5" s="98">
        <v>4820</v>
      </c>
      <c r="D5" s="99" t="s">
        <v>266</v>
      </c>
      <c r="E5" s="100">
        <v>7.0000000000000007E-2</v>
      </c>
      <c r="F5" s="100">
        <v>0.35</v>
      </c>
      <c r="H5" s="103" t="s">
        <v>272</v>
      </c>
      <c r="I5" s="104">
        <v>0.04</v>
      </c>
      <c r="K5" t="s">
        <v>289</v>
      </c>
      <c r="M5" t="str">
        <f t="shared" si="0"/>
        <v xml:space="preserve"> ( 保加利亞 )</v>
      </c>
      <c r="N5" t="s">
        <v>297</v>
      </c>
    </row>
    <row r="6" spans="1:14" ht="16.8" thickBot="1" x14ac:dyDescent="0.35">
      <c r="A6" s="96">
        <v>5</v>
      </c>
      <c r="B6" s="97" t="s">
        <v>268</v>
      </c>
      <c r="C6" s="98">
        <v>4659</v>
      </c>
      <c r="D6" s="99" t="s">
        <v>262</v>
      </c>
      <c r="E6" s="100">
        <v>7.0000000000000007E-2</v>
      </c>
      <c r="F6" s="100">
        <v>0.42</v>
      </c>
      <c r="H6" s="103" t="s">
        <v>279</v>
      </c>
      <c r="I6" s="104">
        <v>0.02</v>
      </c>
      <c r="K6" t="s">
        <v>292</v>
      </c>
      <c r="M6" t="str">
        <f t="shared" si="0"/>
        <v xml:space="preserve"> ( 美國 )</v>
      </c>
      <c r="N6" t="s">
        <v>298</v>
      </c>
    </row>
    <row r="7" spans="1:14" ht="16.8" thickBot="1" x14ac:dyDescent="0.35">
      <c r="A7" s="96">
        <v>6</v>
      </c>
      <c r="B7" s="97" t="s">
        <v>269</v>
      </c>
      <c r="C7" s="98">
        <v>4253</v>
      </c>
      <c r="D7" s="99" t="s">
        <v>262</v>
      </c>
      <c r="E7" s="100">
        <v>0.06</v>
      </c>
      <c r="F7" s="100">
        <v>0.48</v>
      </c>
      <c r="H7" s="103" t="s">
        <v>276</v>
      </c>
      <c r="I7" s="104">
        <v>0.02</v>
      </c>
      <c r="K7" t="s">
        <v>290</v>
      </c>
      <c r="M7" t="str">
        <f t="shared" si="0"/>
        <v xml:space="preserve"> ( 沙烏地阿拉伯 )</v>
      </c>
      <c r="N7" t="s">
        <v>299</v>
      </c>
    </row>
    <row r="8" spans="1:14" ht="16.8" thickBot="1" x14ac:dyDescent="0.35">
      <c r="A8" s="96">
        <v>7</v>
      </c>
      <c r="B8" s="97" t="s">
        <v>270</v>
      </c>
      <c r="C8" s="98">
        <v>1802</v>
      </c>
      <c r="D8" s="99" t="s">
        <v>266</v>
      </c>
      <c r="E8" s="100">
        <v>0.03</v>
      </c>
      <c r="F8" s="100">
        <v>0.51</v>
      </c>
      <c r="H8" s="103" t="s">
        <v>282</v>
      </c>
      <c r="I8" s="104">
        <v>0.01</v>
      </c>
      <c r="K8" t="s">
        <v>291</v>
      </c>
      <c r="M8" t="str">
        <f t="shared" si="0"/>
        <v xml:space="preserve"> ( 摩爾多瓦 )</v>
      </c>
      <c r="N8" t="s">
        <v>300</v>
      </c>
    </row>
    <row r="9" spans="1:14" ht="16.8" thickBot="1" x14ac:dyDescent="0.35">
      <c r="A9" s="96">
        <v>8</v>
      </c>
      <c r="B9" s="97" t="s">
        <v>271</v>
      </c>
      <c r="C9" s="98">
        <v>1656</v>
      </c>
      <c r="D9" s="99" t="s">
        <v>272</v>
      </c>
      <c r="E9" s="100">
        <v>0.02</v>
      </c>
      <c r="F9" s="100">
        <v>0.53</v>
      </c>
      <c r="H9" s="103" t="s">
        <v>284</v>
      </c>
      <c r="I9" s="104">
        <v>0.62</v>
      </c>
    </row>
    <row r="10" spans="1:14" ht="16.8" thickBot="1" x14ac:dyDescent="0.35">
      <c r="A10" s="96">
        <v>9</v>
      </c>
      <c r="B10" s="97" t="s">
        <v>273</v>
      </c>
      <c r="C10" s="98">
        <v>1279</v>
      </c>
      <c r="D10" s="99" t="s">
        <v>264</v>
      </c>
      <c r="E10" s="100">
        <v>0.02</v>
      </c>
      <c r="F10" s="100">
        <v>0.55000000000000004</v>
      </c>
    </row>
    <row r="11" spans="1:14" ht="16.8" thickBot="1" x14ac:dyDescent="0.35">
      <c r="A11" s="96">
        <v>10</v>
      </c>
      <c r="B11" s="97" t="s">
        <v>274</v>
      </c>
      <c r="C11" s="98">
        <v>1265</v>
      </c>
      <c r="D11" s="99" t="s">
        <v>272</v>
      </c>
      <c r="E11" s="100">
        <v>0.02</v>
      </c>
      <c r="F11" s="100">
        <v>0.56999999999999995</v>
      </c>
    </row>
    <row r="12" spans="1:14" ht="16.8" thickBot="1" x14ac:dyDescent="0.35">
      <c r="A12" s="96">
        <v>11</v>
      </c>
      <c r="B12" s="97" t="s">
        <v>275</v>
      </c>
      <c r="C12" s="98">
        <v>1193</v>
      </c>
      <c r="D12" s="99" t="s">
        <v>276</v>
      </c>
      <c r="E12" s="100">
        <v>0.02</v>
      </c>
      <c r="F12" s="100">
        <v>0.59</v>
      </c>
    </row>
    <row r="13" spans="1:14" ht="16.8" thickBot="1" x14ac:dyDescent="0.35">
      <c r="A13" s="96">
        <v>12</v>
      </c>
      <c r="B13" s="97" t="s">
        <v>277</v>
      </c>
      <c r="C13" s="101">
        <v>927</v>
      </c>
      <c r="D13" s="99" t="s">
        <v>262</v>
      </c>
      <c r="E13" s="100">
        <v>0.01</v>
      </c>
      <c r="F13" s="100">
        <v>0.6</v>
      </c>
    </row>
    <row r="14" spans="1:14" ht="16.8" thickBot="1" x14ac:dyDescent="0.35">
      <c r="A14" s="96">
        <v>13</v>
      </c>
      <c r="B14" s="97" t="s">
        <v>278</v>
      </c>
      <c r="C14" s="101">
        <v>916</v>
      </c>
      <c r="D14" s="99" t="s">
        <v>279</v>
      </c>
      <c r="E14" s="100">
        <v>0.01</v>
      </c>
      <c r="F14" s="100">
        <v>0.62</v>
      </c>
    </row>
    <row r="15" spans="1:14" ht="16.8" thickBot="1" x14ac:dyDescent="0.35">
      <c r="A15" s="96">
        <v>14</v>
      </c>
      <c r="B15" s="97" t="s">
        <v>280</v>
      </c>
      <c r="C15" s="101">
        <v>701</v>
      </c>
      <c r="D15" s="99" t="s">
        <v>279</v>
      </c>
      <c r="E15" s="100">
        <v>0.01</v>
      </c>
      <c r="F15" s="100">
        <v>0.63</v>
      </c>
    </row>
    <row r="16" spans="1:14" ht="16.8" thickBot="1" x14ac:dyDescent="0.35">
      <c r="A16" s="96">
        <v>15</v>
      </c>
      <c r="B16" s="97" t="s">
        <v>281</v>
      </c>
      <c r="C16" s="101">
        <v>668</v>
      </c>
      <c r="D16" s="99" t="s">
        <v>282</v>
      </c>
      <c r="E16" s="100">
        <v>0.01</v>
      </c>
      <c r="F16" s="100">
        <v>0.64</v>
      </c>
    </row>
  </sheetData>
  <autoFilter ref="A1:F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D17" sqref="D17"/>
    </sheetView>
  </sheetViews>
  <sheetFormatPr defaultRowHeight="16.2" x14ac:dyDescent="0.3"/>
  <cols>
    <col min="2" max="2" width="33.88671875" bestFit="1" customWidth="1"/>
  </cols>
  <sheetData>
    <row r="1" spans="2:2" x14ac:dyDescent="0.3">
      <c r="B1" s="91" t="s">
        <v>251</v>
      </c>
    </row>
  </sheetData>
  <phoneticPr fontId="1" type="noConversion"/>
  <hyperlinks>
    <hyperlink ref="B1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zoomScale="75" zoomScaleNormal="75" workbookViewId="0">
      <pane xSplit="2" ySplit="3" topLeftCell="C22" activePane="bottomRight" state="frozen"/>
      <selection pane="topRight" activeCell="C1" sqref="C1"/>
      <selection pane="bottomLeft" activeCell="A4" sqref="A4"/>
      <selection pane="bottomRight" activeCell="C35" sqref="C35"/>
    </sheetView>
  </sheetViews>
  <sheetFormatPr defaultColWidth="9" defaultRowHeight="18" x14ac:dyDescent="0.3"/>
  <cols>
    <col min="1" max="1" width="10.44140625" style="64" bestFit="1" customWidth="1"/>
    <col min="2" max="2" width="18" style="64" bestFit="1" customWidth="1"/>
    <col min="3" max="3" width="54.109375" style="64" customWidth="1"/>
    <col min="4" max="4" width="30.33203125" style="88" customWidth="1"/>
    <col min="5" max="5" width="19.33203125" style="88" customWidth="1"/>
    <col min="6" max="6" width="27.21875" style="64" bestFit="1" customWidth="1"/>
    <col min="7" max="7" width="56.77734375" style="64" bestFit="1" customWidth="1"/>
    <col min="8" max="8" width="46.21875" style="88" bestFit="1" customWidth="1"/>
    <col min="9" max="16384" width="9" style="64"/>
  </cols>
  <sheetData>
    <row r="2" spans="1:8" x14ac:dyDescent="0.3">
      <c r="A2" s="62"/>
      <c r="B2" s="62"/>
      <c r="C2" s="62"/>
      <c r="D2" s="108" t="s">
        <v>45</v>
      </c>
      <c r="E2" s="109"/>
      <c r="F2" s="109"/>
      <c r="G2" s="110"/>
      <c r="H2" s="63"/>
    </row>
    <row r="3" spans="1:8" ht="36" x14ac:dyDescent="0.3">
      <c r="A3" s="65" t="s">
        <v>46</v>
      </c>
      <c r="B3" s="66" t="s">
        <v>47</v>
      </c>
      <c r="C3" s="66" t="s">
        <v>48</v>
      </c>
      <c r="D3" s="67" t="s">
        <v>49</v>
      </c>
      <c r="E3" s="67" t="s">
        <v>50</v>
      </c>
      <c r="F3" s="66" t="s">
        <v>51</v>
      </c>
      <c r="G3" s="66" t="s">
        <v>52</v>
      </c>
      <c r="H3" s="68" t="s">
        <v>53</v>
      </c>
    </row>
    <row r="4" spans="1:8" ht="23.4" x14ac:dyDescent="0.3">
      <c r="A4" s="69">
        <v>0</v>
      </c>
      <c r="B4" s="70" t="s">
        <v>54</v>
      </c>
      <c r="C4" s="70" t="s">
        <v>55</v>
      </c>
      <c r="D4" s="71" t="s">
        <v>56</v>
      </c>
      <c r="E4" s="71" t="s">
        <v>57</v>
      </c>
      <c r="F4" s="70" t="s">
        <v>58</v>
      </c>
      <c r="G4" s="72" t="s">
        <v>59</v>
      </c>
      <c r="H4" s="73" t="s">
        <v>60</v>
      </c>
    </row>
    <row r="5" spans="1:8" ht="23.4" x14ac:dyDescent="0.3">
      <c r="A5" s="69">
        <v>1</v>
      </c>
      <c r="B5" s="70" t="s">
        <v>61</v>
      </c>
      <c r="C5" s="70" t="s">
        <v>62</v>
      </c>
      <c r="D5" s="71" t="s">
        <v>63</v>
      </c>
      <c r="E5" s="71" t="s">
        <v>64</v>
      </c>
      <c r="F5" s="70" t="s">
        <v>65</v>
      </c>
      <c r="G5" s="72" t="s">
        <v>66</v>
      </c>
      <c r="H5" s="73"/>
    </row>
    <row r="6" spans="1:8" ht="111.75" customHeight="1" x14ac:dyDescent="0.3">
      <c r="A6" s="69">
        <v>2</v>
      </c>
      <c r="B6" s="70" t="s">
        <v>67</v>
      </c>
      <c r="C6" s="70" t="s">
        <v>68</v>
      </c>
      <c r="D6" s="71" t="s">
        <v>69</v>
      </c>
      <c r="E6" s="71" t="s">
        <v>70</v>
      </c>
      <c r="F6" s="70" t="s">
        <v>71</v>
      </c>
      <c r="G6" s="72" t="s">
        <v>72</v>
      </c>
      <c r="H6" s="73"/>
    </row>
    <row r="7" spans="1:8" ht="36" x14ac:dyDescent="0.3">
      <c r="A7" s="69">
        <v>3</v>
      </c>
      <c r="B7" s="70" t="s">
        <v>73</v>
      </c>
      <c r="C7" s="74" t="s">
        <v>74</v>
      </c>
      <c r="D7" s="71" t="s">
        <v>75</v>
      </c>
      <c r="E7" s="71" t="s">
        <v>76</v>
      </c>
      <c r="F7" s="70" t="s">
        <v>77</v>
      </c>
      <c r="G7" s="72" t="s">
        <v>78</v>
      </c>
      <c r="H7" s="73"/>
    </row>
    <row r="8" spans="1:8" ht="23.4" x14ac:dyDescent="0.3">
      <c r="A8" s="69">
        <v>4</v>
      </c>
      <c r="B8" s="70" t="s">
        <v>79</v>
      </c>
      <c r="C8" s="70" t="s">
        <v>80</v>
      </c>
      <c r="D8" s="71" t="s">
        <v>75</v>
      </c>
      <c r="E8" s="71" t="s">
        <v>76</v>
      </c>
      <c r="F8" s="70" t="s">
        <v>77</v>
      </c>
      <c r="G8" s="72" t="s">
        <v>78</v>
      </c>
      <c r="H8" s="73"/>
    </row>
    <row r="9" spans="1:8" ht="23.4" x14ac:dyDescent="0.3">
      <c r="A9" s="69">
        <v>5</v>
      </c>
      <c r="B9" s="70" t="s">
        <v>81</v>
      </c>
      <c r="C9" s="75" t="s">
        <v>80</v>
      </c>
      <c r="D9" s="71" t="s">
        <v>75</v>
      </c>
      <c r="E9" s="71" t="s">
        <v>76</v>
      </c>
      <c r="F9" s="70" t="s">
        <v>77</v>
      </c>
      <c r="G9" s="72" t="s">
        <v>78</v>
      </c>
      <c r="H9" s="73"/>
    </row>
    <row r="10" spans="1:8" ht="54" x14ac:dyDescent="0.3">
      <c r="A10" s="69">
        <v>6</v>
      </c>
      <c r="B10" s="70" t="s">
        <v>82</v>
      </c>
      <c r="C10" s="70" t="s">
        <v>83</v>
      </c>
      <c r="D10" s="71" t="s">
        <v>84</v>
      </c>
      <c r="E10" s="71" t="s">
        <v>85</v>
      </c>
      <c r="F10" s="70" t="s">
        <v>86</v>
      </c>
      <c r="G10" s="72" t="s">
        <v>87</v>
      </c>
      <c r="H10" s="73"/>
    </row>
    <row r="11" spans="1:8" ht="23.4" x14ac:dyDescent="0.3">
      <c r="A11" s="69">
        <v>7</v>
      </c>
      <c r="B11" s="70" t="s">
        <v>88</v>
      </c>
      <c r="C11" s="75" t="s">
        <v>89</v>
      </c>
      <c r="D11" s="71" t="s">
        <v>75</v>
      </c>
      <c r="E11" s="71" t="s">
        <v>76</v>
      </c>
      <c r="F11" s="70" t="s">
        <v>77</v>
      </c>
      <c r="G11" s="72" t="s">
        <v>78</v>
      </c>
      <c r="H11" s="73"/>
    </row>
    <row r="12" spans="1:8" ht="23.4" x14ac:dyDescent="0.3">
      <c r="A12" s="69">
        <v>8</v>
      </c>
      <c r="B12" s="70" t="s">
        <v>90</v>
      </c>
      <c r="C12" s="75" t="s">
        <v>91</v>
      </c>
      <c r="D12" s="71" t="s">
        <v>75</v>
      </c>
      <c r="E12" s="71" t="s">
        <v>76</v>
      </c>
      <c r="F12" s="70" t="s">
        <v>77</v>
      </c>
      <c r="G12" s="72" t="s">
        <v>78</v>
      </c>
      <c r="H12" s="73"/>
    </row>
    <row r="13" spans="1:8" ht="54" x14ac:dyDescent="0.3">
      <c r="A13" s="69">
        <v>9</v>
      </c>
      <c r="B13" s="70" t="s">
        <v>92</v>
      </c>
      <c r="C13" s="70" t="s">
        <v>93</v>
      </c>
      <c r="D13" s="71" t="s">
        <v>84</v>
      </c>
      <c r="E13" s="71" t="s">
        <v>85</v>
      </c>
      <c r="F13" s="70" t="s">
        <v>86</v>
      </c>
      <c r="G13" s="72" t="s">
        <v>87</v>
      </c>
      <c r="H13" s="73"/>
    </row>
    <row r="14" spans="1:8" ht="108" x14ac:dyDescent="0.3">
      <c r="A14" s="69">
        <v>10</v>
      </c>
      <c r="B14" s="70" t="s">
        <v>94</v>
      </c>
      <c r="C14" s="76" t="s">
        <v>95</v>
      </c>
      <c r="D14" s="71" t="s">
        <v>84</v>
      </c>
      <c r="E14" s="71" t="s">
        <v>85</v>
      </c>
      <c r="F14" s="70" t="s">
        <v>86</v>
      </c>
      <c r="G14" s="72" t="s">
        <v>87</v>
      </c>
      <c r="H14" s="73"/>
    </row>
    <row r="15" spans="1:8" ht="167.25" customHeight="1" x14ac:dyDescent="0.3">
      <c r="A15" s="69">
        <v>11</v>
      </c>
      <c r="B15" s="70" t="s">
        <v>96</v>
      </c>
      <c r="C15" s="70" t="s">
        <v>97</v>
      </c>
      <c r="D15" s="71" t="s">
        <v>84</v>
      </c>
      <c r="E15" s="71" t="s">
        <v>85</v>
      </c>
      <c r="F15" s="70" t="s">
        <v>86</v>
      </c>
      <c r="G15" s="72" t="s">
        <v>87</v>
      </c>
      <c r="H15" s="73"/>
    </row>
    <row r="16" spans="1:8" ht="23.4" x14ac:dyDescent="0.3">
      <c r="A16" s="69">
        <v>12</v>
      </c>
      <c r="B16" s="70" t="s">
        <v>98</v>
      </c>
      <c r="C16" s="70" t="s">
        <v>99</v>
      </c>
      <c r="D16" s="71" t="s">
        <v>100</v>
      </c>
      <c r="E16" s="71" t="s">
        <v>101</v>
      </c>
      <c r="F16" s="70" t="s">
        <v>102</v>
      </c>
      <c r="G16" s="72" t="s">
        <v>103</v>
      </c>
      <c r="H16" s="73"/>
    </row>
    <row r="17" spans="1:8" ht="23.4" x14ac:dyDescent="0.3">
      <c r="A17" s="69">
        <v>13</v>
      </c>
      <c r="B17" s="70" t="s">
        <v>104</v>
      </c>
      <c r="C17" s="70" t="s">
        <v>105</v>
      </c>
      <c r="D17" s="71" t="s">
        <v>106</v>
      </c>
      <c r="E17" s="71" t="s">
        <v>107</v>
      </c>
      <c r="F17" s="70" t="s">
        <v>108</v>
      </c>
      <c r="G17" s="72" t="s">
        <v>109</v>
      </c>
      <c r="H17" s="73"/>
    </row>
    <row r="18" spans="1:8" ht="23.4" x14ac:dyDescent="0.3">
      <c r="A18" s="69">
        <v>14</v>
      </c>
      <c r="B18" s="70" t="s">
        <v>110</v>
      </c>
      <c r="C18" s="70" t="s">
        <v>111</v>
      </c>
      <c r="D18" s="71" t="s">
        <v>112</v>
      </c>
      <c r="E18" s="71"/>
      <c r="F18" s="70" t="s">
        <v>113</v>
      </c>
      <c r="G18" s="72" t="s">
        <v>114</v>
      </c>
      <c r="H18" s="73"/>
    </row>
    <row r="19" spans="1:8" ht="23.4" x14ac:dyDescent="0.3">
      <c r="A19" s="69">
        <v>15</v>
      </c>
      <c r="B19" s="70" t="s">
        <v>115</v>
      </c>
      <c r="C19" s="70" t="s">
        <v>116</v>
      </c>
      <c r="D19" s="71" t="s">
        <v>117</v>
      </c>
      <c r="E19" s="71" t="s">
        <v>118</v>
      </c>
      <c r="F19" s="70" t="s">
        <v>119</v>
      </c>
      <c r="G19" s="72" t="s">
        <v>120</v>
      </c>
      <c r="H19" s="73"/>
    </row>
    <row r="20" spans="1:8" ht="23.4" x14ac:dyDescent="0.3">
      <c r="A20" s="69">
        <v>16</v>
      </c>
      <c r="B20" s="70" t="s">
        <v>121</v>
      </c>
      <c r="C20" s="70" t="s">
        <v>122</v>
      </c>
      <c r="D20" s="71" t="s">
        <v>123</v>
      </c>
      <c r="E20" s="71" t="s">
        <v>124</v>
      </c>
      <c r="F20" s="70" t="s">
        <v>125</v>
      </c>
      <c r="G20" s="72" t="s">
        <v>126</v>
      </c>
      <c r="H20" s="73"/>
    </row>
    <row r="21" spans="1:8" ht="23.4" x14ac:dyDescent="0.3">
      <c r="A21" s="69">
        <v>17</v>
      </c>
      <c r="B21" s="70" t="s">
        <v>127</v>
      </c>
      <c r="C21" s="70" t="s">
        <v>128</v>
      </c>
      <c r="D21" s="71" t="s">
        <v>129</v>
      </c>
      <c r="E21" s="71" t="s">
        <v>130</v>
      </c>
      <c r="F21" s="70" t="s">
        <v>131</v>
      </c>
      <c r="G21" s="72" t="s">
        <v>132</v>
      </c>
      <c r="H21" s="73"/>
    </row>
    <row r="22" spans="1:8" ht="23.4" x14ac:dyDescent="0.3">
      <c r="A22" s="69">
        <v>18</v>
      </c>
      <c r="B22" s="70" t="s">
        <v>133</v>
      </c>
      <c r="C22" s="70" t="s">
        <v>134</v>
      </c>
      <c r="D22" s="71" t="s">
        <v>135</v>
      </c>
      <c r="E22" s="71" t="s">
        <v>136</v>
      </c>
      <c r="F22" s="70" t="s">
        <v>137</v>
      </c>
      <c r="G22" s="72" t="s">
        <v>138</v>
      </c>
      <c r="H22" s="73"/>
    </row>
    <row r="23" spans="1:8" ht="23.4" x14ac:dyDescent="0.3">
      <c r="A23" s="69">
        <v>19</v>
      </c>
      <c r="B23" s="70" t="s">
        <v>139</v>
      </c>
      <c r="C23" s="77" t="s">
        <v>140</v>
      </c>
      <c r="D23" s="71" t="s">
        <v>141</v>
      </c>
      <c r="E23" s="71" t="s">
        <v>142</v>
      </c>
      <c r="F23" s="70" t="s">
        <v>143</v>
      </c>
      <c r="G23" s="72" t="s">
        <v>144</v>
      </c>
      <c r="H23" s="73"/>
    </row>
    <row r="24" spans="1:8" ht="23.4" x14ac:dyDescent="0.3">
      <c r="A24" s="69">
        <v>20</v>
      </c>
      <c r="B24" s="70" t="s">
        <v>145</v>
      </c>
      <c r="C24" s="70" t="s">
        <v>146</v>
      </c>
      <c r="D24" s="71" t="s">
        <v>147</v>
      </c>
      <c r="E24" s="71" t="s">
        <v>148</v>
      </c>
      <c r="F24" s="70" t="s">
        <v>149</v>
      </c>
      <c r="G24" s="72" t="s">
        <v>150</v>
      </c>
      <c r="H24" s="73"/>
    </row>
    <row r="25" spans="1:8" ht="23.4" x14ac:dyDescent="0.3">
      <c r="A25" s="69">
        <v>21</v>
      </c>
      <c r="B25" s="70" t="s">
        <v>151</v>
      </c>
      <c r="C25" s="70" t="s">
        <v>152</v>
      </c>
      <c r="D25" s="71" t="s">
        <v>153</v>
      </c>
      <c r="E25" s="71" t="s">
        <v>154</v>
      </c>
      <c r="F25" s="70" t="s">
        <v>155</v>
      </c>
      <c r="G25" s="72" t="s">
        <v>156</v>
      </c>
      <c r="H25" s="73"/>
    </row>
    <row r="26" spans="1:8" ht="46.8" x14ac:dyDescent="0.3">
      <c r="A26" s="69">
        <v>22</v>
      </c>
      <c r="B26" s="70" t="s">
        <v>157</v>
      </c>
      <c r="C26" s="70" t="s">
        <v>158</v>
      </c>
      <c r="D26" s="71" t="s">
        <v>159</v>
      </c>
      <c r="E26" s="71" t="s">
        <v>160</v>
      </c>
      <c r="F26" s="70" t="s">
        <v>161</v>
      </c>
      <c r="G26" s="78" t="s">
        <v>162</v>
      </c>
      <c r="H26" s="73"/>
    </row>
    <row r="27" spans="1:8" ht="23.4" x14ac:dyDescent="0.3">
      <c r="A27" s="69">
        <v>23</v>
      </c>
      <c r="B27" s="70" t="s">
        <v>163</v>
      </c>
      <c r="C27" s="70" t="s">
        <v>164</v>
      </c>
      <c r="D27" s="71" t="s">
        <v>165</v>
      </c>
      <c r="E27" s="71" t="s">
        <v>166</v>
      </c>
      <c r="F27" s="70" t="s">
        <v>167</v>
      </c>
      <c r="G27" s="72" t="s">
        <v>168</v>
      </c>
      <c r="H27" s="73"/>
    </row>
    <row r="28" spans="1:8" ht="23.4" x14ac:dyDescent="0.3">
      <c r="A28" s="69">
        <v>24</v>
      </c>
      <c r="B28" s="70" t="s">
        <v>169</v>
      </c>
      <c r="C28" s="70" t="s">
        <v>170</v>
      </c>
      <c r="D28" s="71" t="s">
        <v>171</v>
      </c>
      <c r="E28" s="71" t="s">
        <v>172</v>
      </c>
      <c r="F28" s="70" t="s">
        <v>173</v>
      </c>
      <c r="G28" s="72" t="s">
        <v>174</v>
      </c>
      <c r="H28" s="73"/>
    </row>
    <row r="29" spans="1:8" ht="23.4" x14ac:dyDescent="0.3">
      <c r="A29" s="69">
        <v>25</v>
      </c>
      <c r="B29" s="70" t="s">
        <v>175</v>
      </c>
      <c r="C29" s="75" t="s">
        <v>176</v>
      </c>
      <c r="D29" s="71" t="s">
        <v>177</v>
      </c>
      <c r="E29" s="71" t="s">
        <v>178</v>
      </c>
      <c r="F29" s="70" t="s">
        <v>179</v>
      </c>
      <c r="G29" s="72" t="s">
        <v>180</v>
      </c>
      <c r="H29" s="73"/>
    </row>
    <row r="30" spans="1:8" ht="23.4" x14ac:dyDescent="0.3">
      <c r="A30" s="69">
        <v>26</v>
      </c>
      <c r="B30" s="70" t="s">
        <v>181</v>
      </c>
      <c r="C30" s="70" t="s">
        <v>182</v>
      </c>
      <c r="D30" s="71" t="s">
        <v>183</v>
      </c>
      <c r="E30" s="71" t="s">
        <v>184</v>
      </c>
      <c r="F30" s="70" t="s">
        <v>185</v>
      </c>
      <c r="G30" s="72" t="s">
        <v>186</v>
      </c>
      <c r="H30" s="73"/>
    </row>
    <row r="31" spans="1:8" ht="23.4" x14ac:dyDescent="0.3">
      <c r="A31" s="69">
        <v>27</v>
      </c>
      <c r="B31" s="79" t="s">
        <v>187</v>
      </c>
      <c r="C31" s="80" t="s">
        <v>188</v>
      </c>
      <c r="D31" s="81" t="s">
        <v>189</v>
      </c>
      <c r="E31" s="81"/>
      <c r="F31" s="79" t="s">
        <v>190</v>
      </c>
      <c r="G31" s="72" t="s">
        <v>191</v>
      </c>
      <c r="H31" s="82"/>
    </row>
    <row r="32" spans="1:8" ht="23.4" x14ac:dyDescent="0.3">
      <c r="A32" s="69">
        <v>28</v>
      </c>
      <c r="B32" s="79" t="s">
        <v>192</v>
      </c>
      <c r="C32" s="79" t="s">
        <v>193</v>
      </c>
      <c r="D32" s="81" t="s">
        <v>194</v>
      </c>
      <c r="E32" s="81" t="s">
        <v>195</v>
      </c>
      <c r="F32" s="79" t="s">
        <v>196</v>
      </c>
      <c r="G32" s="72" t="s">
        <v>197</v>
      </c>
      <c r="H32" s="82" t="s">
        <v>198</v>
      </c>
    </row>
    <row r="33" spans="1:8" ht="23.4" x14ac:dyDescent="0.3">
      <c r="A33" s="69">
        <v>29</v>
      </c>
      <c r="B33" s="70" t="s">
        <v>199</v>
      </c>
      <c r="C33" s="79" t="s">
        <v>200</v>
      </c>
      <c r="D33" s="71" t="s">
        <v>201</v>
      </c>
      <c r="E33" s="71" t="s">
        <v>202</v>
      </c>
      <c r="F33" s="70" t="s">
        <v>203</v>
      </c>
      <c r="G33" s="72" t="s">
        <v>204</v>
      </c>
      <c r="H33" s="73" t="s">
        <v>205</v>
      </c>
    </row>
    <row r="34" spans="1:8" ht="23.4" x14ac:dyDescent="0.3">
      <c r="A34" s="69">
        <v>30</v>
      </c>
      <c r="B34" s="70" t="s">
        <v>206</v>
      </c>
      <c r="C34" s="70" t="s">
        <v>207</v>
      </c>
      <c r="D34" s="71" t="s">
        <v>56</v>
      </c>
      <c r="E34" s="71" t="s">
        <v>57</v>
      </c>
      <c r="F34" s="79" t="s">
        <v>58</v>
      </c>
      <c r="G34" s="72" t="s">
        <v>59</v>
      </c>
      <c r="H34" s="73" t="s">
        <v>60</v>
      </c>
    </row>
    <row r="35" spans="1:8" ht="23.4" x14ac:dyDescent="0.3">
      <c r="A35" s="69">
        <v>31</v>
      </c>
      <c r="B35" s="70" t="s">
        <v>208</v>
      </c>
      <c r="C35" s="70" t="s">
        <v>209</v>
      </c>
      <c r="D35" s="71" t="s">
        <v>211</v>
      </c>
      <c r="E35" s="71" t="s">
        <v>212</v>
      </c>
      <c r="F35" s="70" t="s">
        <v>213</v>
      </c>
      <c r="G35" s="72" t="s">
        <v>214</v>
      </c>
      <c r="H35" s="82" t="s">
        <v>210</v>
      </c>
    </row>
    <row r="36" spans="1:8" ht="23.4" x14ac:dyDescent="0.3">
      <c r="A36" s="69">
        <v>32</v>
      </c>
      <c r="B36" s="70" t="s">
        <v>208</v>
      </c>
      <c r="C36" s="70" t="s">
        <v>209</v>
      </c>
      <c r="D36" s="71" t="s">
        <v>215</v>
      </c>
      <c r="E36" s="71" t="s">
        <v>216</v>
      </c>
      <c r="F36" s="70"/>
      <c r="G36" s="72" t="s">
        <v>217</v>
      </c>
      <c r="H36" s="82" t="s">
        <v>210</v>
      </c>
    </row>
    <row r="37" spans="1:8" ht="23.4" x14ac:dyDescent="0.3">
      <c r="A37" s="69">
        <v>33</v>
      </c>
      <c r="B37" s="70" t="s">
        <v>208</v>
      </c>
      <c r="C37" s="70" t="s">
        <v>209</v>
      </c>
      <c r="D37" s="81" t="s">
        <v>218</v>
      </c>
      <c r="E37" s="81" t="s">
        <v>219</v>
      </c>
      <c r="F37" s="79"/>
      <c r="G37" s="72"/>
      <c r="H37" s="82" t="s">
        <v>210</v>
      </c>
    </row>
    <row r="38" spans="1:8" ht="23.4" x14ac:dyDescent="0.3">
      <c r="A38" s="69">
        <v>34</v>
      </c>
      <c r="B38" s="70" t="s">
        <v>208</v>
      </c>
      <c r="C38" s="70" t="s">
        <v>209</v>
      </c>
      <c r="D38" s="81" t="s">
        <v>220</v>
      </c>
      <c r="E38" s="81" t="s">
        <v>221</v>
      </c>
      <c r="F38" s="79"/>
      <c r="G38" s="72" t="s">
        <v>222</v>
      </c>
      <c r="H38" s="82" t="s">
        <v>223</v>
      </c>
    </row>
    <row r="39" spans="1:8" ht="36" x14ac:dyDescent="0.3">
      <c r="A39" s="69">
        <v>35</v>
      </c>
      <c r="B39" s="70" t="s">
        <v>208</v>
      </c>
      <c r="C39" s="70" t="s">
        <v>209</v>
      </c>
      <c r="D39" s="81" t="s">
        <v>224</v>
      </c>
      <c r="E39" s="81" t="s">
        <v>225</v>
      </c>
      <c r="F39" s="79"/>
      <c r="G39" s="72" t="s">
        <v>226</v>
      </c>
      <c r="H39" s="82" t="s">
        <v>210</v>
      </c>
    </row>
    <row r="40" spans="1:8" ht="36" x14ac:dyDescent="0.3">
      <c r="A40" s="69">
        <v>36</v>
      </c>
      <c r="B40" s="70" t="s">
        <v>208</v>
      </c>
      <c r="C40" s="79" t="s">
        <v>209</v>
      </c>
      <c r="D40" s="71" t="s">
        <v>227</v>
      </c>
      <c r="E40" s="71" t="s">
        <v>228</v>
      </c>
      <c r="F40" s="70"/>
      <c r="G40" s="72" t="s">
        <v>229</v>
      </c>
      <c r="H40" s="73" t="s">
        <v>230</v>
      </c>
    </row>
    <row r="41" spans="1:8" s="87" customFormat="1" ht="23.4" x14ac:dyDescent="0.3">
      <c r="A41" s="83"/>
      <c r="B41" s="84"/>
      <c r="C41" s="84"/>
      <c r="D41" s="85"/>
      <c r="E41" s="85"/>
      <c r="F41" s="84"/>
      <c r="G41" s="86"/>
      <c r="H41" s="85"/>
    </row>
  </sheetData>
  <mergeCells count="1">
    <mergeCell ref="D2:G2"/>
  </mergeCells>
  <phoneticPr fontId="1" type="noConversion"/>
  <hyperlinks>
    <hyperlink ref="G39" r:id="rId1"/>
    <hyperlink ref="G21" r:id="rId2"/>
    <hyperlink ref="G36" r:id="rId3"/>
  </hyperlinks>
  <pageMargins left="0.7" right="0.7" top="0.75" bottom="0.75" header="0.3" footer="0.3"/>
  <pageSetup paperSize="9" orientation="portrait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4</vt:i4>
      </vt:variant>
    </vt:vector>
  </HeadingPairs>
  <TitlesOfParts>
    <vt:vector size="9" baseType="lpstr">
      <vt:lpstr>FAZ MOP</vt:lpstr>
      <vt:lpstr>FGT MOP</vt:lpstr>
      <vt:lpstr>login failed IP 清單(前15名)</vt:lpstr>
      <vt:lpstr>資料參考來源</vt:lpstr>
      <vt:lpstr>聯絡資訊</vt:lpstr>
      <vt:lpstr>'FAZ MOP'!Print_Area</vt:lpstr>
      <vt:lpstr>'FGT MOP'!Print_Area</vt:lpstr>
      <vt:lpstr>'FAZ MOP'!Print_Titles</vt:lpstr>
      <vt:lpstr>'FGT MOP'!Print_Titles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x220</dc:creator>
  <cp:lastModifiedBy>Edward</cp:lastModifiedBy>
  <cp:lastPrinted>2024-01-16T15:53:03Z</cp:lastPrinted>
  <dcterms:created xsi:type="dcterms:W3CDTF">2016-11-09T11:25:56Z</dcterms:created>
  <dcterms:modified xsi:type="dcterms:W3CDTF">2024-04-16T08:27:01Z</dcterms:modified>
</cp:coreProperties>
</file>